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donnell\Dropbox\Work\Events and Trips\HL7 2020-01\Jira cleanup\"/>
    </mc:Choice>
  </mc:AlternateContent>
  <bookViews>
    <workbookView xWindow="0" yWindow="0" windowWidth="28800" windowHeight="12435"/>
  </bookViews>
  <sheets>
    <sheet name="Trackers" sheetId="2" r:id="rId1"/>
    <sheet name="Pivot" sheetId="3" r:id="rId2"/>
  </sheets>
  <calcPr calcId="152511"/>
  <pivotCaches>
    <pivotCache cacheId="22"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2" l="1"/>
  <c r="O21" i="2" s="1"/>
  <c r="N22" i="2"/>
  <c r="O22" i="2" s="1"/>
  <c r="N23" i="2"/>
  <c r="O23" i="2"/>
  <c r="P23" i="2"/>
  <c r="N24" i="2"/>
  <c r="O24" i="2"/>
  <c r="P24" i="2"/>
  <c r="N25" i="2"/>
  <c r="O25" i="2" s="1"/>
  <c r="P25" i="2"/>
  <c r="N26" i="2"/>
  <c r="N27" i="2"/>
  <c r="O27" i="2" s="1"/>
  <c r="N28" i="2"/>
  <c r="O28" i="2"/>
  <c r="P28" i="2"/>
  <c r="N29" i="2"/>
  <c r="O29" i="2" s="1"/>
  <c r="N30" i="2"/>
  <c r="O30" i="2" s="1"/>
  <c r="N31" i="2"/>
  <c r="O31" i="2"/>
  <c r="P31" i="2"/>
  <c r="N32" i="2"/>
  <c r="O32" i="2"/>
  <c r="P32" i="2"/>
  <c r="N33" i="2"/>
  <c r="O33" i="2"/>
  <c r="P33" i="2"/>
  <c r="N34" i="2"/>
  <c r="N35" i="2"/>
  <c r="O35" i="2" s="1"/>
  <c r="N36" i="2"/>
  <c r="O36" i="2"/>
  <c r="P36" i="2"/>
  <c r="N37" i="2"/>
  <c r="O37" i="2" s="1"/>
  <c r="N38" i="2"/>
  <c r="O38" i="2" s="1"/>
  <c r="N39" i="2"/>
  <c r="O39" i="2"/>
  <c r="P39" i="2"/>
  <c r="N40" i="2"/>
  <c r="O40" i="2"/>
  <c r="P40" i="2"/>
  <c r="N41" i="2"/>
  <c r="O41" i="2"/>
  <c r="P41" i="2"/>
  <c r="N42" i="2"/>
  <c r="N43" i="2"/>
  <c r="O43" i="2" s="1"/>
  <c r="N44" i="2"/>
  <c r="O44" i="2"/>
  <c r="P44" i="2"/>
  <c r="N45" i="2"/>
  <c r="O45" i="2" s="1"/>
  <c r="N46" i="2"/>
  <c r="O46" i="2" s="1"/>
  <c r="P46" i="2"/>
  <c r="N47" i="2"/>
  <c r="O47" i="2"/>
  <c r="P47" i="2"/>
  <c r="N48" i="2"/>
  <c r="O48" i="2"/>
  <c r="P48" i="2"/>
  <c r="N49" i="2"/>
  <c r="O49" i="2"/>
  <c r="P49" i="2"/>
  <c r="N50" i="2"/>
  <c r="N51" i="2"/>
  <c r="O51" i="2" s="1"/>
  <c r="N52" i="2"/>
  <c r="O52" i="2"/>
  <c r="P52" i="2"/>
  <c r="N53" i="2"/>
  <c r="O53" i="2" s="1"/>
  <c r="N54" i="2"/>
  <c r="O54" i="2" s="1"/>
  <c r="P54" i="2"/>
  <c r="N55" i="2"/>
  <c r="O55" i="2"/>
  <c r="P55" i="2"/>
  <c r="N56" i="2"/>
  <c r="O56" i="2"/>
  <c r="P56" i="2"/>
  <c r="N57" i="2"/>
  <c r="O57" i="2"/>
  <c r="P57" i="2"/>
  <c r="N58" i="2"/>
  <c r="N59" i="2"/>
  <c r="O59" i="2" s="1"/>
  <c r="N60" i="2"/>
  <c r="O60" i="2"/>
  <c r="P60" i="2"/>
  <c r="N61" i="2"/>
  <c r="O61" i="2" s="1"/>
  <c r="N62" i="2"/>
  <c r="O62" i="2" s="1"/>
  <c r="P62" i="2"/>
  <c r="N63" i="2"/>
  <c r="O63" i="2"/>
  <c r="P63" i="2"/>
  <c r="N64" i="2"/>
  <c r="O64" i="2"/>
  <c r="P64" i="2"/>
  <c r="N65" i="2"/>
  <c r="O65" i="2"/>
  <c r="P65" i="2"/>
  <c r="N66" i="2"/>
  <c r="N67" i="2"/>
  <c r="O67" i="2" s="1"/>
  <c r="N68" i="2"/>
  <c r="O68" i="2"/>
  <c r="P68" i="2"/>
  <c r="N69" i="2"/>
  <c r="O69" i="2" s="1"/>
  <c r="N70" i="2"/>
  <c r="O70" i="2" s="1"/>
  <c r="P70" i="2"/>
  <c r="N71" i="2"/>
  <c r="O71" i="2"/>
  <c r="P71" i="2"/>
  <c r="N72" i="2"/>
  <c r="O72" i="2"/>
  <c r="P72" i="2"/>
  <c r="N73" i="2"/>
  <c r="O73" i="2"/>
  <c r="P73" i="2"/>
  <c r="N74" i="2"/>
  <c r="N75" i="2"/>
  <c r="O75" i="2" s="1"/>
  <c r="N76" i="2"/>
  <c r="O76" i="2"/>
  <c r="P76" i="2"/>
  <c r="N77" i="2"/>
  <c r="O77" i="2" s="1"/>
  <c r="N78" i="2"/>
  <c r="O78" i="2" s="1"/>
  <c r="P78" i="2"/>
  <c r="N79" i="2"/>
  <c r="O79" i="2"/>
  <c r="P79" i="2"/>
  <c r="N80" i="2"/>
  <c r="O80" i="2"/>
  <c r="P80" i="2"/>
  <c r="N81" i="2"/>
  <c r="O81" i="2"/>
  <c r="P81" i="2"/>
  <c r="N82" i="2"/>
  <c r="N83" i="2"/>
  <c r="O83" i="2" s="1"/>
  <c r="N84" i="2"/>
  <c r="O84" i="2"/>
  <c r="P84" i="2"/>
  <c r="N85" i="2"/>
  <c r="O85" i="2" s="1"/>
  <c r="N86" i="2"/>
  <c r="O86" i="2" s="1"/>
  <c r="P86" i="2"/>
  <c r="N87" i="2"/>
  <c r="O87" i="2"/>
  <c r="P87" i="2"/>
  <c r="N88" i="2"/>
  <c r="O88" i="2"/>
  <c r="P88" i="2"/>
  <c r="N89" i="2"/>
  <c r="O89" i="2"/>
  <c r="P89" i="2"/>
  <c r="N90" i="2"/>
  <c r="N91" i="2"/>
  <c r="O91" i="2" s="1"/>
  <c r="N92" i="2"/>
  <c r="O92" i="2" s="1"/>
  <c r="P92" i="2"/>
  <c r="N93" i="2"/>
  <c r="O93" i="2" s="1"/>
  <c r="N94" i="2"/>
  <c r="O94" i="2" s="1"/>
  <c r="P94" i="2"/>
  <c r="N95" i="2"/>
  <c r="O95" i="2"/>
  <c r="P95" i="2"/>
  <c r="N96" i="2"/>
  <c r="O96" i="2"/>
  <c r="P96" i="2"/>
  <c r="N97" i="2"/>
  <c r="O97" i="2"/>
  <c r="P97" i="2"/>
  <c r="N98" i="2"/>
  <c r="N99" i="2"/>
  <c r="O99" i="2" s="1"/>
  <c r="N100" i="2"/>
  <c r="O100" i="2"/>
  <c r="P100" i="2"/>
  <c r="N101" i="2"/>
  <c r="O101" i="2" s="1"/>
  <c r="N102" i="2"/>
  <c r="O102" i="2" s="1"/>
  <c r="P102" i="2"/>
  <c r="N103" i="2"/>
  <c r="O103" i="2"/>
  <c r="P103" i="2"/>
  <c r="N104" i="2"/>
  <c r="O104" i="2"/>
  <c r="P104" i="2"/>
  <c r="N105" i="2"/>
  <c r="O105" i="2"/>
  <c r="P105" i="2"/>
  <c r="N106" i="2"/>
  <c r="N107" i="2"/>
  <c r="O107" i="2" s="1"/>
  <c r="N108" i="2"/>
  <c r="O108" i="2"/>
  <c r="P108" i="2"/>
  <c r="N109" i="2"/>
  <c r="O109" i="2" s="1"/>
  <c r="N110" i="2"/>
  <c r="O110" i="2" s="1"/>
  <c r="P110" i="2"/>
  <c r="N111" i="2"/>
  <c r="O111" i="2"/>
  <c r="P111" i="2"/>
  <c r="N112" i="2"/>
  <c r="O112" i="2"/>
  <c r="P112" i="2"/>
  <c r="N113" i="2"/>
  <c r="O113" i="2"/>
  <c r="P113" i="2"/>
  <c r="N114" i="2"/>
  <c r="N115" i="2"/>
  <c r="O115" i="2" s="1"/>
  <c r="N116" i="2"/>
  <c r="O116" i="2"/>
  <c r="P116" i="2"/>
  <c r="N117" i="2"/>
  <c r="O117" i="2" s="1"/>
  <c r="N118" i="2"/>
  <c r="O118" i="2" s="1"/>
  <c r="P118" i="2"/>
  <c r="N119" i="2"/>
  <c r="O119" i="2"/>
  <c r="P119" i="2"/>
  <c r="N120" i="2"/>
  <c r="O120" i="2"/>
  <c r="P120" i="2"/>
  <c r="N121" i="2"/>
  <c r="O121" i="2"/>
  <c r="P121" i="2"/>
  <c r="N122" i="2"/>
  <c r="N123" i="2"/>
  <c r="O123" i="2" s="1"/>
  <c r="N124" i="2"/>
  <c r="O124" i="2"/>
  <c r="P124" i="2"/>
  <c r="N125" i="2"/>
  <c r="O125" i="2" s="1"/>
  <c r="N126" i="2"/>
  <c r="O126" i="2" s="1"/>
  <c r="P126" i="2"/>
  <c r="N127" i="2"/>
  <c r="O127" i="2"/>
  <c r="P127" i="2"/>
  <c r="N128" i="2"/>
  <c r="O128" i="2"/>
  <c r="P128" i="2"/>
  <c r="N129" i="2"/>
  <c r="O129" i="2"/>
  <c r="P129" i="2"/>
  <c r="N130" i="2"/>
  <c r="N131" i="2"/>
  <c r="O131" i="2" s="1"/>
  <c r="N132" i="2"/>
  <c r="O132" i="2"/>
  <c r="P132" i="2"/>
  <c r="N133" i="2"/>
  <c r="O133" i="2" s="1"/>
  <c r="N134" i="2"/>
  <c r="O134" i="2" s="1"/>
  <c r="P134" i="2"/>
  <c r="N135" i="2"/>
  <c r="O135" i="2"/>
  <c r="P135" i="2"/>
  <c r="N136" i="2"/>
  <c r="O136" i="2"/>
  <c r="P136" i="2"/>
  <c r="N137" i="2"/>
  <c r="O137" i="2"/>
  <c r="P137" i="2"/>
  <c r="N138" i="2"/>
  <c r="N139" i="2"/>
  <c r="O139" i="2" s="1"/>
  <c r="N140" i="2"/>
  <c r="O140" i="2"/>
  <c r="P140" i="2"/>
  <c r="N141" i="2"/>
  <c r="O141" i="2" s="1"/>
  <c r="N142" i="2"/>
  <c r="O142" i="2" s="1"/>
  <c r="P142" i="2"/>
  <c r="N143" i="2"/>
  <c r="O143" i="2"/>
  <c r="P143" i="2"/>
  <c r="N144" i="2"/>
  <c r="O144" i="2"/>
  <c r="P144" i="2"/>
  <c r="N145" i="2"/>
  <c r="O145" i="2"/>
  <c r="P145" i="2"/>
  <c r="N146" i="2"/>
  <c r="N147" i="2"/>
  <c r="O147" i="2" s="1"/>
  <c r="N148" i="2"/>
  <c r="O148" i="2" s="1"/>
  <c r="P148" i="2"/>
  <c r="N149" i="2"/>
  <c r="O149" i="2" s="1"/>
  <c r="N150" i="2"/>
  <c r="O150" i="2" s="1"/>
  <c r="P150" i="2"/>
  <c r="N151" i="2"/>
  <c r="O151" i="2"/>
  <c r="P151" i="2"/>
  <c r="N152" i="2"/>
  <c r="O152" i="2"/>
  <c r="P152" i="2"/>
  <c r="N153" i="2"/>
  <c r="O153" i="2"/>
  <c r="P153" i="2"/>
  <c r="N154" i="2"/>
  <c r="N155" i="2"/>
  <c r="O155" i="2" s="1"/>
  <c r="N156" i="2"/>
  <c r="O156" i="2" s="1"/>
  <c r="P156" i="2"/>
  <c r="N157" i="2"/>
  <c r="O157" i="2" s="1"/>
  <c r="N158" i="2"/>
  <c r="O158" i="2" s="1"/>
  <c r="P158" i="2"/>
  <c r="N159" i="2"/>
  <c r="O159" i="2"/>
  <c r="P159" i="2"/>
  <c r="N160" i="2"/>
  <c r="O160" i="2"/>
  <c r="P160" i="2"/>
  <c r="N161" i="2"/>
  <c r="O161" i="2"/>
  <c r="P161" i="2"/>
  <c r="N162" i="2"/>
  <c r="N163" i="2"/>
  <c r="O163" i="2" s="1"/>
  <c r="N164" i="2"/>
  <c r="O164" i="2" s="1"/>
  <c r="P164" i="2"/>
  <c r="N165" i="2"/>
  <c r="O165" i="2" s="1"/>
  <c r="N166" i="2"/>
  <c r="O166" i="2" s="1"/>
  <c r="P166" i="2"/>
  <c r="N167" i="2"/>
  <c r="O167" i="2"/>
  <c r="P167" i="2"/>
  <c r="N168" i="2"/>
  <c r="O168" i="2"/>
  <c r="P168" i="2"/>
  <c r="N169" i="2"/>
  <c r="O169" i="2"/>
  <c r="P169" i="2"/>
  <c r="N170" i="2"/>
  <c r="N171" i="2"/>
  <c r="O171" i="2" s="1"/>
  <c r="N172" i="2"/>
  <c r="O172" i="2" s="1"/>
  <c r="P172" i="2"/>
  <c r="N173" i="2"/>
  <c r="O173" i="2" s="1"/>
  <c r="N174" i="2"/>
  <c r="O174" i="2" s="1"/>
  <c r="P174" i="2"/>
  <c r="N175" i="2"/>
  <c r="O175" i="2"/>
  <c r="P175" i="2"/>
  <c r="N176" i="2"/>
  <c r="O176" i="2"/>
  <c r="P176" i="2"/>
  <c r="N177" i="2"/>
  <c r="O177" i="2"/>
  <c r="P177" i="2"/>
  <c r="N178" i="2"/>
  <c r="N179" i="2"/>
  <c r="O179" i="2" s="1"/>
  <c r="N180" i="2"/>
  <c r="O180" i="2" s="1"/>
  <c r="P180" i="2"/>
  <c r="N181" i="2"/>
  <c r="O181" i="2" s="1"/>
  <c r="N182" i="2"/>
  <c r="O182" i="2" s="1"/>
  <c r="P182" i="2"/>
  <c r="N183" i="2"/>
  <c r="O183" i="2"/>
  <c r="P183" i="2"/>
  <c r="N184" i="2"/>
  <c r="O184" i="2"/>
  <c r="P184" i="2"/>
  <c r="N185" i="2"/>
  <c r="O185" i="2"/>
  <c r="P185" i="2"/>
  <c r="N186" i="2"/>
  <c r="N187" i="2"/>
  <c r="O187" i="2" s="1"/>
  <c r="N188" i="2"/>
  <c r="O188" i="2" s="1"/>
  <c r="P188" i="2"/>
  <c r="N189" i="2"/>
  <c r="O189" i="2" s="1"/>
  <c r="N190" i="2"/>
  <c r="O190" i="2" s="1"/>
  <c r="P190" i="2"/>
  <c r="N191" i="2"/>
  <c r="O191" i="2"/>
  <c r="P191" i="2"/>
  <c r="N192" i="2"/>
  <c r="O192" i="2"/>
  <c r="P192" i="2"/>
  <c r="N193" i="2"/>
  <c r="O193" i="2"/>
  <c r="P193" i="2"/>
  <c r="N194" i="2"/>
  <c r="N195" i="2"/>
  <c r="O195" i="2" s="1"/>
  <c r="N196" i="2"/>
  <c r="O196" i="2" s="1"/>
  <c r="P196" i="2"/>
  <c r="N197" i="2"/>
  <c r="O197" i="2" s="1"/>
  <c r="N198" i="2"/>
  <c r="O198" i="2" s="1"/>
  <c r="P198" i="2"/>
  <c r="N199" i="2"/>
  <c r="O199" i="2"/>
  <c r="P199" i="2"/>
  <c r="N200" i="2"/>
  <c r="O200" i="2"/>
  <c r="P200" i="2"/>
  <c r="N201" i="2"/>
  <c r="O201" i="2"/>
  <c r="P201" i="2"/>
  <c r="N202" i="2"/>
  <c r="N203" i="2"/>
  <c r="O203" i="2" s="1"/>
  <c r="N204" i="2"/>
  <c r="O204" i="2" s="1"/>
  <c r="P204" i="2"/>
  <c r="N205" i="2"/>
  <c r="O205" i="2" s="1"/>
  <c r="N206" i="2"/>
  <c r="O206" i="2" s="1"/>
  <c r="P206" i="2"/>
  <c r="N207" i="2"/>
  <c r="O207" i="2"/>
  <c r="P207" i="2"/>
  <c r="N208" i="2"/>
  <c r="O208" i="2"/>
  <c r="P208" i="2"/>
  <c r="N209" i="2"/>
  <c r="O209" i="2"/>
  <c r="P209" i="2"/>
  <c r="N210" i="2"/>
  <c r="N211" i="2"/>
  <c r="O211" i="2" s="1"/>
  <c r="N212" i="2"/>
  <c r="O212" i="2" s="1"/>
  <c r="P212" i="2"/>
  <c r="N213" i="2"/>
  <c r="O213" i="2" s="1"/>
  <c r="N214" i="2"/>
  <c r="O214" i="2" s="1"/>
  <c r="P214" i="2"/>
  <c r="N215" i="2"/>
  <c r="O215" i="2"/>
  <c r="P215" i="2"/>
  <c r="N216" i="2"/>
  <c r="O216" i="2"/>
  <c r="P216" i="2"/>
  <c r="N217" i="2"/>
  <c r="O217" i="2"/>
  <c r="P217" i="2"/>
  <c r="N218" i="2"/>
  <c r="N219" i="2"/>
  <c r="O219" i="2" s="1"/>
  <c r="N220" i="2"/>
  <c r="O220" i="2" s="1"/>
  <c r="P220" i="2"/>
  <c r="N221" i="2"/>
  <c r="O221" i="2" s="1"/>
  <c r="N222" i="2"/>
  <c r="O222" i="2" s="1"/>
  <c r="P222" i="2"/>
  <c r="N223" i="2"/>
  <c r="O223" i="2"/>
  <c r="P223" i="2"/>
  <c r="N224" i="2"/>
  <c r="O224" i="2"/>
  <c r="P224" i="2"/>
  <c r="N225" i="2"/>
  <c r="O225" i="2"/>
  <c r="P225" i="2"/>
  <c r="N226" i="2"/>
  <c r="N227" i="2"/>
  <c r="O227" i="2" s="1"/>
  <c r="N228" i="2"/>
  <c r="O228" i="2"/>
  <c r="P228" i="2"/>
  <c r="N229" i="2"/>
  <c r="O229" i="2" s="1"/>
  <c r="P229" i="2"/>
  <c r="N230" i="2"/>
  <c r="O230" i="2" s="1"/>
  <c r="P230" i="2"/>
  <c r="N231" i="2"/>
  <c r="P231" i="2" s="1"/>
  <c r="N232" i="2"/>
  <c r="O232" i="2"/>
  <c r="P232" i="2"/>
  <c r="N233" i="2"/>
  <c r="O233" i="2"/>
  <c r="P233" i="2"/>
  <c r="N234" i="2"/>
  <c r="N235" i="2"/>
  <c r="O235" i="2" s="1"/>
  <c r="N236" i="2"/>
  <c r="O236" i="2"/>
  <c r="P236" i="2"/>
  <c r="N237" i="2"/>
  <c r="O237" i="2" s="1"/>
  <c r="P237" i="2"/>
  <c r="N238" i="2"/>
  <c r="O238" i="2" s="1"/>
  <c r="P238" i="2"/>
  <c r="N239" i="2"/>
  <c r="P239" i="2" s="1"/>
  <c r="O239" i="2"/>
  <c r="N240" i="2"/>
  <c r="O240" i="2"/>
  <c r="P240" i="2"/>
  <c r="N241" i="2"/>
  <c r="O241" i="2"/>
  <c r="P241" i="2"/>
  <c r="N242" i="2"/>
  <c r="N243" i="2"/>
  <c r="O243" i="2" s="1"/>
  <c r="N244" i="2"/>
  <c r="O244" i="2"/>
  <c r="P244" i="2"/>
  <c r="N245" i="2"/>
  <c r="O245" i="2" s="1"/>
  <c r="P245" i="2"/>
  <c r="N246" i="2"/>
  <c r="O246" i="2" s="1"/>
  <c r="P246" i="2"/>
  <c r="N247" i="2"/>
  <c r="P247" i="2" s="1"/>
  <c r="N248" i="2"/>
  <c r="O248" i="2"/>
  <c r="P248" i="2"/>
  <c r="N249" i="2"/>
  <c r="O249" i="2"/>
  <c r="P249" i="2"/>
  <c r="N250" i="2"/>
  <c r="N251" i="2"/>
  <c r="N252" i="2"/>
  <c r="O252" i="2"/>
  <c r="P252" i="2"/>
  <c r="N253" i="2"/>
  <c r="O253" i="2" s="1"/>
  <c r="P253" i="2"/>
  <c r="N254" i="2"/>
  <c r="O254" i="2" s="1"/>
  <c r="P254" i="2"/>
  <c r="N255" i="2"/>
  <c r="P255" i="2" s="1"/>
  <c r="N256" i="2"/>
  <c r="O256" i="2"/>
  <c r="P256" i="2"/>
  <c r="N257" i="2"/>
  <c r="O257" i="2"/>
  <c r="P257" i="2"/>
  <c r="N258" i="2"/>
  <c r="N259" i="2"/>
  <c r="N260" i="2"/>
  <c r="O260" i="2"/>
  <c r="P260" i="2"/>
  <c r="N261" i="2"/>
  <c r="O261" i="2" s="1"/>
  <c r="P261" i="2"/>
  <c r="N262" i="2"/>
  <c r="N263" i="2"/>
  <c r="P263" i="2" s="1"/>
  <c r="N264" i="2"/>
  <c r="O264" i="2"/>
  <c r="P264" i="2"/>
  <c r="N265" i="2"/>
  <c r="O265" i="2"/>
  <c r="P265" i="2"/>
  <c r="N266" i="2"/>
  <c r="N267" i="2"/>
  <c r="P267" i="2" s="1"/>
  <c r="N268" i="2"/>
  <c r="N269" i="2"/>
  <c r="O269" i="2" s="1"/>
  <c r="P269" i="2"/>
  <c r="N270" i="2"/>
  <c r="O270" i="2" s="1"/>
  <c r="N271" i="2"/>
  <c r="P271" i="2" s="1"/>
  <c r="O271" i="2"/>
  <c r="N272" i="2"/>
  <c r="O272" i="2"/>
  <c r="P272" i="2"/>
  <c r="N273" i="2"/>
  <c r="O273" i="2"/>
  <c r="P273" i="2"/>
  <c r="N274" i="2"/>
  <c r="N275" i="2"/>
  <c r="N276" i="2"/>
  <c r="O276" i="2" s="1"/>
  <c r="N277" i="2"/>
  <c r="O277" i="2" s="1"/>
  <c r="P277" i="2"/>
  <c r="N278" i="2"/>
  <c r="O278" i="2" s="1"/>
  <c r="P278" i="2"/>
  <c r="N279" i="2"/>
  <c r="P279" i="2" s="1"/>
  <c r="N280" i="2"/>
  <c r="O280" i="2"/>
  <c r="P280" i="2"/>
  <c r="N281" i="2"/>
  <c r="O281" i="2"/>
  <c r="P281" i="2"/>
  <c r="N282" i="2"/>
  <c r="N283" i="2"/>
  <c r="P283" i="2" s="1"/>
  <c r="N284" i="2"/>
  <c r="O284" i="2" s="1"/>
  <c r="N285" i="2"/>
  <c r="O285" i="2" s="1"/>
  <c r="P285" i="2"/>
  <c r="N286" i="2"/>
  <c r="O286" i="2" s="1"/>
  <c r="N287" i="2"/>
  <c r="P287" i="2" s="1"/>
  <c r="O287" i="2"/>
  <c r="N288" i="2"/>
  <c r="O288" i="2"/>
  <c r="P288" i="2"/>
  <c r="N289" i="2"/>
  <c r="O289" i="2"/>
  <c r="P289" i="2"/>
  <c r="N290" i="2"/>
  <c r="N291" i="2"/>
  <c r="P291" i="2" s="1"/>
  <c r="N292" i="2"/>
  <c r="O292" i="2" s="1"/>
  <c r="P292" i="2"/>
  <c r="N293" i="2"/>
  <c r="O293" i="2" s="1"/>
  <c r="N294" i="2"/>
  <c r="O294" i="2" s="1"/>
  <c r="P294" i="2"/>
  <c r="N295" i="2"/>
  <c r="O295" i="2" s="1"/>
  <c r="N296" i="2"/>
  <c r="O296" i="2"/>
  <c r="P296" i="2"/>
  <c r="N297" i="2"/>
  <c r="O297" i="2"/>
  <c r="P297" i="2"/>
  <c r="N298" i="2"/>
  <c r="P298" i="2" s="1"/>
  <c r="N299" i="2"/>
  <c r="N300" i="2"/>
  <c r="O300" i="2" s="1"/>
  <c r="N301" i="2"/>
  <c r="O301" i="2" s="1"/>
  <c r="N302" i="2"/>
  <c r="O302" i="2" s="1"/>
  <c r="P302" i="2"/>
  <c r="N303" i="2"/>
  <c r="P303" i="2" s="1"/>
  <c r="N304" i="2"/>
  <c r="O304" i="2"/>
  <c r="P304" i="2"/>
  <c r="N305" i="2"/>
  <c r="O305" i="2"/>
  <c r="P305" i="2"/>
  <c r="N306" i="2"/>
  <c r="P306" i="2" s="1"/>
  <c r="N307" i="2"/>
  <c r="P307" i="2" s="1"/>
  <c r="N308" i="2"/>
  <c r="O308" i="2" s="1"/>
  <c r="P308" i="2"/>
  <c r="N309" i="2"/>
  <c r="O309" i="2" s="1"/>
  <c r="N310" i="2"/>
  <c r="O310" i="2" s="1"/>
  <c r="P310" i="2"/>
  <c r="N311" i="2"/>
  <c r="O311" i="2" s="1"/>
  <c r="N312" i="2"/>
  <c r="O312" i="2"/>
  <c r="P312" i="2"/>
  <c r="N313" i="2"/>
  <c r="O313" i="2"/>
  <c r="P313" i="2"/>
  <c r="N314" i="2"/>
  <c r="P314" i="2" s="1"/>
  <c r="N315" i="2"/>
  <c r="N316" i="2"/>
  <c r="O316" i="2" s="1"/>
  <c r="N317" i="2"/>
  <c r="O317" i="2" s="1"/>
  <c r="N318" i="2"/>
  <c r="O318" i="2" s="1"/>
  <c r="P318" i="2"/>
  <c r="N319" i="2"/>
  <c r="P319" i="2" s="1"/>
  <c r="N320" i="2"/>
  <c r="O320" i="2"/>
  <c r="P320" i="2"/>
  <c r="N321" i="2"/>
  <c r="O321" i="2"/>
  <c r="P321" i="2"/>
  <c r="N322" i="2"/>
  <c r="P322" i="2" s="1"/>
  <c r="N323" i="2"/>
  <c r="P323" i="2" s="1"/>
  <c r="N324" i="2"/>
  <c r="O324" i="2" s="1"/>
  <c r="P324" i="2"/>
  <c r="N325" i="2"/>
  <c r="P325" i="2" s="1"/>
  <c r="N326" i="2"/>
  <c r="O326" i="2" s="1"/>
  <c r="N327" i="2"/>
  <c r="O327" i="2" s="1"/>
  <c r="P327" i="2"/>
  <c r="N328" i="2"/>
  <c r="P328" i="2" s="1"/>
  <c r="N329" i="2"/>
  <c r="O329" i="2"/>
  <c r="P329" i="2"/>
  <c r="N330" i="2"/>
  <c r="O330" i="2"/>
  <c r="P330" i="2"/>
  <c r="N331" i="2"/>
  <c r="P331" i="2" s="1"/>
  <c r="N332" i="2"/>
  <c r="O332" i="2" s="1"/>
  <c r="N333" i="2"/>
  <c r="O333" i="2"/>
  <c r="P333" i="2"/>
  <c r="N334" i="2"/>
  <c r="O334" i="2" s="1"/>
  <c r="N335" i="2"/>
  <c r="O335" i="2" s="1"/>
  <c r="N336" i="2"/>
  <c r="O336" i="2"/>
  <c r="P336" i="2"/>
  <c r="N337" i="2"/>
  <c r="O337" i="2"/>
  <c r="P337" i="2"/>
  <c r="N338" i="2"/>
  <c r="O338" i="2" s="1"/>
  <c r="N339" i="2"/>
  <c r="N340" i="2"/>
  <c r="O340" i="2" s="1"/>
  <c r="N341" i="2"/>
  <c r="O341" i="2" s="1"/>
  <c r="N342" i="2"/>
  <c r="N343" i="2"/>
  <c r="O343" i="2" s="1"/>
  <c r="N344" i="2"/>
  <c r="O344" i="2" s="1"/>
  <c r="N345" i="2"/>
  <c r="O345" i="2"/>
  <c r="P345" i="2"/>
  <c r="N346" i="2"/>
  <c r="O346" i="2"/>
  <c r="P346" i="2"/>
  <c r="N347" i="2"/>
  <c r="P347" i="2" s="1"/>
  <c r="N348" i="2"/>
  <c r="N349" i="2"/>
  <c r="O349" i="2"/>
  <c r="P349" i="2"/>
  <c r="N350" i="2"/>
  <c r="O350" i="2" s="1"/>
  <c r="N351" i="2"/>
  <c r="N352" i="2"/>
  <c r="O352" i="2"/>
  <c r="P352" i="2"/>
  <c r="N353" i="2"/>
  <c r="O353" i="2"/>
  <c r="P353" i="2"/>
  <c r="N354" i="2"/>
  <c r="P354" i="2" s="1"/>
  <c r="N355" i="2"/>
  <c r="P355" i="2" s="1"/>
  <c r="N356" i="2"/>
  <c r="O356" i="2" s="1"/>
  <c r="P356" i="2"/>
  <c r="N357" i="2"/>
  <c r="P357" i="2" s="1"/>
  <c r="N358" i="2"/>
  <c r="O358" i="2" s="1"/>
  <c r="N359" i="2"/>
  <c r="O359" i="2" s="1"/>
  <c r="P359" i="2"/>
  <c r="N360" i="2"/>
  <c r="P360" i="2" s="1"/>
  <c r="N361" i="2"/>
  <c r="O361" i="2" s="1"/>
  <c r="N362" i="2"/>
  <c r="O362" i="2"/>
  <c r="P362" i="2"/>
  <c r="N363" i="2"/>
  <c r="O363" i="2" s="1"/>
  <c r="P363" i="2"/>
  <c r="N364" i="2"/>
  <c r="O364" i="2" s="1"/>
  <c r="N365" i="2"/>
  <c r="N366" i="2"/>
  <c r="O366" i="2"/>
  <c r="P366" i="2"/>
  <c r="N367" i="2"/>
  <c r="O367" i="2" s="1"/>
  <c r="P367" i="2"/>
  <c r="N368" i="2"/>
  <c r="P368" i="2" s="1"/>
  <c r="N369" i="2"/>
  <c r="O369" i="2" s="1"/>
  <c r="N370" i="2"/>
  <c r="O370" i="2"/>
  <c r="P370" i="2"/>
  <c r="N371" i="2"/>
  <c r="O371" i="2" s="1"/>
  <c r="P371" i="2"/>
  <c r="N372" i="2"/>
  <c r="O372" i="2" s="1"/>
  <c r="N373" i="2"/>
  <c r="N374" i="2"/>
  <c r="O374" i="2"/>
  <c r="P374" i="2"/>
  <c r="N375" i="2"/>
  <c r="O375" i="2" s="1"/>
  <c r="P375" i="2"/>
  <c r="N376" i="2"/>
  <c r="P376" i="2" s="1"/>
  <c r="N377" i="2"/>
  <c r="O377" i="2" s="1"/>
  <c r="N378" i="2"/>
  <c r="O378" i="2"/>
  <c r="P378" i="2"/>
  <c r="N379" i="2"/>
  <c r="O379" i="2" s="1"/>
  <c r="P379" i="2"/>
  <c r="N380" i="2"/>
  <c r="O380" i="2" s="1"/>
  <c r="N381" i="2"/>
  <c r="N382" i="2"/>
  <c r="O382" i="2"/>
  <c r="P382" i="2"/>
  <c r="N383" i="2"/>
  <c r="O383" i="2" s="1"/>
  <c r="P383" i="2"/>
  <c r="N384" i="2"/>
  <c r="P384" i="2" s="1"/>
  <c r="N385" i="2"/>
  <c r="O385" i="2" s="1"/>
  <c r="N386" i="2"/>
  <c r="O386" i="2"/>
  <c r="P386" i="2"/>
  <c r="N387" i="2"/>
  <c r="O387" i="2" s="1"/>
  <c r="P387" i="2"/>
  <c r="N388" i="2"/>
  <c r="O388" i="2" s="1"/>
  <c r="N389" i="2"/>
  <c r="N390" i="2"/>
  <c r="O390" i="2"/>
  <c r="P390" i="2"/>
  <c r="N391" i="2"/>
  <c r="O391" i="2" s="1"/>
  <c r="P391" i="2"/>
  <c r="N392" i="2"/>
  <c r="P392" i="2" s="1"/>
  <c r="N393" i="2"/>
  <c r="O393" i="2" s="1"/>
  <c r="N394" i="2"/>
  <c r="O394" i="2"/>
  <c r="P394" i="2"/>
  <c r="N395" i="2"/>
  <c r="O395" i="2" s="1"/>
  <c r="P395" i="2"/>
  <c r="N396" i="2"/>
  <c r="O396" i="2" s="1"/>
  <c r="N397" i="2"/>
  <c r="N398" i="2"/>
  <c r="O398" i="2"/>
  <c r="P398" i="2"/>
  <c r="N399" i="2"/>
  <c r="O399" i="2" s="1"/>
  <c r="P399" i="2"/>
  <c r="N400" i="2"/>
  <c r="P400" i="2" s="1"/>
  <c r="N401" i="2"/>
  <c r="O401" i="2" s="1"/>
  <c r="N402" i="2"/>
  <c r="O402" i="2"/>
  <c r="P402" i="2"/>
  <c r="N403" i="2"/>
  <c r="O403" i="2" s="1"/>
  <c r="P403" i="2"/>
  <c r="N404" i="2"/>
  <c r="O404" i="2" s="1"/>
  <c r="N405" i="2"/>
  <c r="N406" i="2"/>
  <c r="O406" i="2"/>
  <c r="P406" i="2"/>
  <c r="N407" i="2"/>
  <c r="O407" i="2" s="1"/>
  <c r="P407" i="2"/>
  <c r="N408" i="2"/>
  <c r="P408" i="2" s="1"/>
  <c r="N409" i="2"/>
  <c r="O409" i="2" s="1"/>
  <c r="N410" i="2"/>
  <c r="O410" i="2"/>
  <c r="P410" i="2"/>
  <c r="N411" i="2"/>
  <c r="O411" i="2" s="1"/>
  <c r="P411" i="2"/>
  <c r="N412" i="2"/>
  <c r="O412" i="2" s="1"/>
  <c r="N413" i="2"/>
  <c r="N414" i="2"/>
  <c r="O414" i="2"/>
  <c r="P414" i="2"/>
  <c r="N415" i="2"/>
  <c r="O415" i="2" s="1"/>
  <c r="P415" i="2"/>
  <c r="N416" i="2"/>
  <c r="P416" i="2" s="1"/>
  <c r="N417" i="2"/>
  <c r="O417" i="2" s="1"/>
  <c r="N418" i="2"/>
  <c r="O418" i="2"/>
  <c r="P418" i="2"/>
  <c r="N419" i="2"/>
  <c r="O419" i="2" s="1"/>
  <c r="P419" i="2"/>
  <c r="N420" i="2"/>
  <c r="O420" i="2" s="1"/>
  <c r="N421" i="2"/>
  <c r="N422" i="2"/>
  <c r="O422" i="2"/>
  <c r="P422" i="2"/>
  <c r="N423" i="2"/>
  <c r="O423" i="2" s="1"/>
  <c r="P423" i="2"/>
  <c r="N424" i="2"/>
  <c r="P424" i="2" s="1"/>
  <c r="N425" i="2"/>
  <c r="O425" i="2" s="1"/>
  <c r="N426" i="2"/>
  <c r="O426" i="2"/>
  <c r="P426" i="2"/>
  <c r="N427" i="2"/>
  <c r="O427" i="2" s="1"/>
  <c r="P427" i="2"/>
  <c r="N428" i="2"/>
  <c r="O428" i="2" s="1"/>
  <c r="N429" i="2"/>
  <c r="N430" i="2"/>
  <c r="O430" i="2"/>
  <c r="P430" i="2"/>
  <c r="N431" i="2"/>
  <c r="O431" i="2" s="1"/>
  <c r="P431" i="2"/>
  <c r="N432" i="2"/>
  <c r="P432" i="2" s="1"/>
  <c r="N433" i="2"/>
  <c r="O433" i="2" s="1"/>
  <c r="N434" i="2"/>
  <c r="O434" i="2"/>
  <c r="P434" i="2"/>
  <c r="N435" i="2"/>
  <c r="O435" i="2" s="1"/>
  <c r="P435" i="2"/>
  <c r="N436" i="2"/>
  <c r="O436" i="2" s="1"/>
  <c r="N437" i="2"/>
  <c r="N438" i="2"/>
  <c r="O438" i="2"/>
  <c r="P438" i="2"/>
  <c r="N439" i="2"/>
  <c r="O439" i="2" s="1"/>
  <c r="P439" i="2"/>
  <c r="N440" i="2"/>
  <c r="P440" i="2" s="1"/>
  <c r="N441" i="2"/>
  <c r="O441" i="2" s="1"/>
  <c r="N442" i="2"/>
  <c r="O442" i="2"/>
  <c r="P442" i="2"/>
  <c r="N443" i="2"/>
  <c r="O443" i="2" s="1"/>
  <c r="P443" i="2"/>
  <c r="N444" i="2"/>
  <c r="O444" i="2" s="1"/>
  <c r="N445" i="2"/>
  <c r="N446" i="2"/>
  <c r="O446" i="2"/>
  <c r="P446" i="2"/>
  <c r="N447" i="2"/>
  <c r="O447" i="2" s="1"/>
  <c r="P447" i="2"/>
  <c r="N448" i="2"/>
  <c r="P448" i="2" s="1"/>
  <c r="N449" i="2"/>
  <c r="O449" i="2" s="1"/>
  <c r="N450" i="2"/>
  <c r="O450" i="2"/>
  <c r="P450" i="2"/>
  <c r="N451" i="2"/>
  <c r="O451" i="2" s="1"/>
  <c r="P451" i="2"/>
  <c r="N452" i="2"/>
  <c r="O452" i="2" s="1"/>
  <c r="N453" i="2"/>
  <c r="N454" i="2"/>
  <c r="O454" i="2"/>
  <c r="P454" i="2"/>
  <c r="N455" i="2"/>
  <c r="O455" i="2" s="1"/>
  <c r="P455" i="2"/>
  <c r="N456" i="2"/>
  <c r="P456" i="2" s="1"/>
  <c r="N457" i="2"/>
  <c r="O457" i="2" s="1"/>
  <c r="N458" i="2"/>
  <c r="O458" i="2"/>
  <c r="P458" i="2"/>
  <c r="N459" i="2"/>
  <c r="O459" i="2" s="1"/>
  <c r="P459" i="2"/>
  <c r="N460" i="2"/>
  <c r="O460" i="2" s="1"/>
  <c r="N461" i="2"/>
  <c r="N462" i="2"/>
  <c r="O462" i="2"/>
  <c r="P462" i="2"/>
  <c r="N463" i="2"/>
  <c r="O463" i="2" s="1"/>
  <c r="P463" i="2"/>
  <c r="N464" i="2"/>
  <c r="P464" i="2" s="1"/>
  <c r="N465" i="2"/>
  <c r="O465" i="2" s="1"/>
  <c r="N466" i="2"/>
  <c r="O466" i="2"/>
  <c r="P466" i="2"/>
  <c r="N467" i="2"/>
  <c r="O467" i="2" s="1"/>
  <c r="P467" i="2"/>
  <c r="N468" i="2"/>
  <c r="O468" i="2" s="1"/>
  <c r="N469" i="2"/>
  <c r="N470" i="2"/>
  <c r="O470" i="2"/>
  <c r="P470" i="2"/>
  <c r="N471" i="2"/>
  <c r="O471" i="2" s="1"/>
  <c r="P471" i="2"/>
  <c r="N472" i="2"/>
  <c r="P472" i="2" s="1"/>
  <c r="N473" i="2"/>
  <c r="N474" i="2"/>
  <c r="O474" i="2"/>
  <c r="P474" i="2"/>
  <c r="N475" i="2"/>
  <c r="O475" i="2" s="1"/>
  <c r="P475" i="2"/>
  <c r="N476" i="2"/>
  <c r="O476" i="2" s="1"/>
  <c r="N477" i="2"/>
  <c r="N478" i="2"/>
  <c r="O478" i="2"/>
  <c r="P478" i="2"/>
  <c r="N479" i="2"/>
  <c r="O479" i="2" s="1"/>
  <c r="P479" i="2"/>
  <c r="N480" i="2"/>
  <c r="P480" i="2" s="1"/>
  <c r="N481" i="2"/>
  <c r="N482" i="2"/>
  <c r="O482" i="2"/>
  <c r="P482" i="2"/>
  <c r="N483" i="2"/>
  <c r="O483" i="2" s="1"/>
  <c r="P483" i="2"/>
  <c r="N484" i="2"/>
  <c r="O484" i="2" s="1"/>
  <c r="N485" i="2"/>
  <c r="N486" i="2"/>
  <c r="O486" i="2"/>
  <c r="P486" i="2"/>
  <c r="N487" i="2"/>
  <c r="O487" i="2" s="1"/>
  <c r="P487" i="2"/>
  <c r="N488" i="2"/>
  <c r="P488" i="2" s="1"/>
  <c r="N489" i="2"/>
  <c r="N490" i="2"/>
  <c r="O490" i="2"/>
  <c r="P490" i="2"/>
  <c r="N491" i="2"/>
  <c r="O491" i="2" s="1"/>
  <c r="P491" i="2"/>
  <c r="N492" i="2"/>
  <c r="O492" i="2" s="1"/>
  <c r="N493" i="2"/>
  <c r="N494" i="2"/>
  <c r="O494" i="2"/>
  <c r="P494" i="2"/>
  <c r="N495" i="2"/>
  <c r="O495" i="2" s="1"/>
  <c r="P495" i="2"/>
  <c r="N496" i="2"/>
  <c r="P496" i="2" s="1"/>
  <c r="N497" i="2"/>
  <c r="N498" i="2"/>
  <c r="O498" i="2"/>
  <c r="P498" i="2"/>
  <c r="N499" i="2"/>
  <c r="O499" i="2" s="1"/>
  <c r="P499" i="2"/>
  <c r="N500" i="2"/>
  <c r="O500" i="2" s="1"/>
  <c r="N501" i="2"/>
  <c r="P501" i="2" s="1"/>
  <c r="O501" i="2"/>
  <c r="N502" i="2"/>
  <c r="O502" i="2"/>
  <c r="P502" i="2"/>
  <c r="N503" i="2"/>
  <c r="O503" i="2" s="1"/>
  <c r="P503" i="2"/>
  <c r="N504" i="2"/>
  <c r="N505" i="2"/>
  <c r="N506" i="2"/>
  <c r="O506" i="2"/>
  <c r="P506" i="2"/>
  <c r="N507" i="2"/>
  <c r="O507" i="2" s="1"/>
  <c r="P507" i="2"/>
  <c r="N508" i="2"/>
  <c r="O508" i="2" s="1"/>
  <c r="N509" i="2"/>
  <c r="P509" i="2" s="1"/>
  <c r="O509" i="2"/>
  <c r="N510" i="2"/>
  <c r="O510" i="2"/>
  <c r="P510" i="2"/>
  <c r="N511" i="2"/>
  <c r="O511" i="2" s="1"/>
  <c r="P511" i="2"/>
  <c r="N512" i="2"/>
  <c r="N513" i="2"/>
  <c r="P513" i="2" s="1"/>
  <c r="O513" i="2"/>
  <c r="N514" i="2"/>
  <c r="O514" i="2"/>
  <c r="P514" i="2"/>
  <c r="N515" i="2"/>
  <c r="O515" i="2" s="1"/>
  <c r="P515" i="2"/>
  <c r="N516" i="2"/>
  <c r="N517" i="2"/>
  <c r="P517" i="2" s="1"/>
  <c r="O517" i="2"/>
  <c r="N518" i="2"/>
  <c r="O518" i="2"/>
  <c r="P518" i="2"/>
  <c r="N519" i="2"/>
  <c r="O519" i="2" s="1"/>
  <c r="P519" i="2"/>
  <c r="N520" i="2"/>
  <c r="N521" i="2"/>
  <c r="P521" i="2" s="1"/>
  <c r="O521" i="2"/>
  <c r="N522" i="2"/>
  <c r="O522" i="2"/>
  <c r="P522" i="2"/>
  <c r="N523" i="2"/>
  <c r="O523" i="2" s="1"/>
  <c r="P523" i="2"/>
  <c r="N524" i="2"/>
  <c r="N525" i="2"/>
  <c r="P525" i="2" s="1"/>
  <c r="O525" i="2"/>
  <c r="N526" i="2"/>
  <c r="O526" i="2"/>
  <c r="P526" i="2"/>
  <c r="N527" i="2"/>
  <c r="O527" i="2" s="1"/>
  <c r="P527" i="2"/>
  <c r="N528" i="2"/>
  <c r="N529" i="2"/>
  <c r="P529" i="2" s="1"/>
  <c r="O529" i="2"/>
  <c r="N530" i="2"/>
  <c r="O530" i="2"/>
  <c r="P530" i="2"/>
  <c r="N531" i="2"/>
  <c r="O531" i="2" s="1"/>
  <c r="P531" i="2"/>
  <c r="N532" i="2"/>
  <c r="N533" i="2"/>
  <c r="P533" i="2" s="1"/>
  <c r="O533" i="2"/>
  <c r="N534" i="2"/>
  <c r="O534" i="2"/>
  <c r="P534" i="2"/>
  <c r="N535" i="2"/>
  <c r="O535" i="2"/>
  <c r="P535" i="2"/>
  <c r="N536" i="2"/>
  <c r="N537" i="2"/>
  <c r="P537" i="2" s="1"/>
  <c r="N538" i="2"/>
  <c r="O538" i="2"/>
  <c r="P538" i="2"/>
  <c r="N539" i="2"/>
  <c r="O539" i="2" s="1"/>
  <c r="P539" i="2"/>
  <c r="N540" i="2"/>
  <c r="N541" i="2"/>
  <c r="P541" i="2" s="1"/>
  <c r="N542" i="2"/>
  <c r="O542" i="2"/>
  <c r="P542" i="2"/>
  <c r="N543" i="2"/>
  <c r="O543" i="2"/>
  <c r="P543" i="2"/>
  <c r="N544" i="2"/>
  <c r="N545" i="2"/>
  <c r="P545" i="2" s="1"/>
  <c r="O545" i="2"/>
  <c r="N546" i="2"/>
  <c r="O546" i="2"/>
  <c r="P546" i="2"/>
  <c r="N547" i="2"/>
  <c r="O547" i="2" s="1"/>
  <c r="P547" i="2"/>
  <c r="N548" i="2"/>
  <c r="N549" i="2"/>
  <c r="P549" i="2" s="1"/>
  <c r="O549" i="2"/>
  <c r="N550" i="2"/>
  <c r="O550" i="2"/>
  <c r="P550" i="2"/>
  <c r="N551" i="2"/>
  <c r="O551" i="2"/>
  <c r="P551" i="2"/>
  <c r="N552" i="2"/>
  <c r="N553" i="2"/>
  <c r="P553" i="2" s="1"/>
  <c r="O553" i="2"/>
  <c r="N554" i="2"/>
  <c r="O554" i="2"/>
  <c r="P554" i="2"/>
  <c r="N555" i="2"/>
  <c r="O555" i="2" s="1"/>
  <c r="P555" i="2"/>
  <c r="N556" i="2"/>
  <c r="N557" i="2"/>
  <c r="P557" i="2" s="1"/>
  <c r="O557" i="2"/>
  <c r="N558" i="2"/>
  <c r="O558" i="2"/>
  <c r="P558" i="2"/>
  <c r="N559" i="2"/>
  <c r="O559" i="2"/>
  <c r="P559" i="2"/>
  <c r="N560" i="2"/>
  <c r="N561" i="2"/>
  <c r="N562" i="2"/>
  <c r="O562" i="2"/>
  <c r="P562" i="2"/>
  <c r="N563" i="2"/>
  <c r="O563" i="2" s="1"/>
  <c r="P563" i="2"/>
  <c r="N564" i="2"/>
  <c r="N565" i="2"/>
  <c r="N566" i="2"/>
  <c r="O566" i="2"/>
  <c r="P566" i="2"/>
  <c r="N567" i="2"/>
  <c r="O567" i="2"/>
  <c r="P567" i="2"/>
  <c r="N568" i="2"/>
  <c r="N569" i="2"/>
  <c r="P569" i="2" s="1"/>
  <c r="O569" i="2"/>
  <c r="N570" i="2"/>
  <c r="O570" i="2"/>
  <c r="P570" i="2"/>
  <c r="N571" i="2"/>
  <c r="O571" i="2" s="1"/>
  <c r="P571" i="2"/>
  <c r="N572" i="2"/>
  <c r="N573" i="2"/>
  <c r="P573" i="2" s="1"/>
  <c r="O573" i="2"/>
  <c r="N574" i="2"/>
  <c r="O574" i="2"/>
  <c r="P574" i="2"/>
  <c r="N575" i="2"/>
  <c r="O575" i="2"/>
  <c r="P575" i="2"/>
  <c r="N576" i="2"/>
  <c r="N577" i="2"/>
  <c r="P577" i="2" s="1"/>
  <c r="N578" i="2"/>
  <c r="O578" i="2"/>
  <c r="P578" i="2"/>
  <c r="N579" i="2"/>
  <c r="O579" i="2" s="1"/>
  <c r="P579" i="2"/>
  <c r="N580" i="2"/>
  <c r="N581" i="2"/>
  <c r="O581" i="2" s="1"/>
  <c r="N582" i="2"/>
  <c r="O582" i="2"/>
  <c r="P582" i="2"/>
  <c r="N583" i="2"/>
  <c r="O583" i="2"/>
  <c r="P583" i="2"/>
  <c r="N584" i="2"/>
  <c r="P584" i="2" s="1"/>
  <c r="O584" i="2"/>
  <c r="N585" i="2"/>
  <c r="P585" i="2" s="1"/>
  <c r="N586" i="2"/>
  <c r="O586" i="2"/>
  <c r="P586" i="2"/>
  <c r="N587" i="2"/>
  <c r="O587" i="2" s="1"/>
  <c r="N588" i="2"/>
  <c r="N589" i="2"/>
  <c r="O589" i="2" s="1"/>
  <c r="N590" i="2"/>
  <c r="O590" i="2"/>
  <c r="P590" i="2"/>
  <c r="N591" i="2"/>
  <c r="O591" i="2"/>
  <c r="P591" i="2"/>
  <c r="N592" i="2"/>
  <c r="P592" i="2" s="1"/>
  <c r="O592" i="2"/>
  <c r="N593" i="2"/>
  <c r="N594" i="2"/>
  <c r="O594" i="2"/>
  <c r="P594" i="2"/>
  <c r="N595" i="2"/>
  <c r="O595" i="2" s="1"/>
  <c r="N596" i="2"/>
  <c r="N597" i="2"/>
  <c r="N598" i="2"/>
  <c r="O598" i="2"/>
  <c r="P598" i="2"/>
  <c r="N599" i="2"/>
  <c r="O599" i="2"/>
  <c r="P599" i="2"/>
  <c r="N600" i="2"/>
  <c r="P600" i="2" s="1"/>
  <c r="O600" i="2"/>
  <c r="N601" i="2"/>
  <c r="P601" i="2" s="1"/>
  <c r="O601" i="2"/>
  <c r="N602" i="2"/>
  <c r="O602" i="2"/>
  <c r="P602" i="2"/>
  <c r="N603" i="2"/>
  <c r="N604" i="2"/>
  <c r="O604" i="2" s="1"/>
  <c r="N605" i="2"/>
  <c r="P605" i="2" s="1"/>
  <c r="O605" i="2"/>
  <c r="N606" i="2"/>
  <c r="O606" i="2"/>
  <c r="P606" i="2"/>
  <c r="N607" i="2"/>
  <c r="O607" i="2"/>
  <c r="P607" i="2"/>
  <c r="N608" i="2"/>
  <c r="P608" i="2" s="1"/>
  <c r="N609" i="2"/>
  <c r="P609" i="2" s="1"/>
  <c r="O609" i="2"/>
  <c r="N610" i="2"/>
  <c r="P610" i="2" s="1"/>
  <c r="O610" i="2"/>
  <c r="N611" i="2"/>
  <c r="O611" i="2" s="1"/>
  <c r="P611" i="2"/>
  <c r="N612" i="2"/>
  <c r="O612" i="2" s="1"/>
  <c r="P612" i="2"/>
  <c r="N613" i="2"/>
  <c r="N614" i="2"/>
  <c r="O614" i="2"/>
  <c r="P614" i="2"/>
  <c r="N615" i="2"/>
  <c r="O615" i="2"/>
  <c r="P615" i="2"/>
  <c r="N616" i="2"/>
  <c r="P616" i="2" s="1"/>
  <c r="O616" i="2"/>
  <c r="N617" i="2"/>
  <c r="P617" i="2" s="1"/>
  <c r="O617" i="2"/>
  <c r="N618" i="2"/>
  <c r="O618" i="2" s="1"/>
  <c r="N619" i="2"/>
  <c r="N620" i="2"/>
  <c r="O620" i="2" s="1"/>
  <c r="N621" i="2"/>
  <c r="P621" i="2" s="1"/>
  <c r="O621" i="2"/>
  <c r="N622" i="2"/>
  <c r="O622" i="2"/>
  <c r="P622" i="2"/>
  <c r="N623" i="2"/>
  <c r="O623" i="2"/>
  <c r="P623" i="2"/>
  <c r="N624" i="2"/>
  <c r="P624" i="2" s="1"/>
  <c r="N625" i="2"/>
  <c r="P625" i="2" s="1"/>
  <c r="O625" i="2"/>
  <c r="N626" i="2"/>
  <c r="P626" i="2" s="1"/>
  <c r="O626" i="2"/>
  <c r="N627" i="2"/>
  <c r="P627" i="2" s="1"/>
  <c r="O627" i="2"/>
  <c r="N628" i="2"/>
  <c r="P628" i="2" s="1"/>
  <c r="O628" i="2"/>
  <c r="N629" i="2"/>
  <c r="O629" i="2" s="1"/>
  <c r="N630" i="2"/>
  <c r="O630" i="2" s="1"/>
  <c r="N631" i="2"/>
  <c r="N632" i="2"/>
  <c r="O632" i="2"/>
  <c r="P632" i="2"/>
  <c r="N633" i="2"/>
  <c r="O633" i="2"/>
  <c r="P633" i="2"/>
  <c r="N634" i="2"/>
  <c r="P634" i="2" s="1"/>
  <c r="O634" i="2"/>
  <c r="N635" i="2"/>
  <c r="P635" i="2" s="1"/>
  <c r="O635" i="2"/>
  <c r="N636" i="2"/>
  <c r="P636" i="2" s="1"/>
  <c r="O636" i="2"/>
  <c r="N637" i="2"/>
  <c r="O637" i="2" s="1"/>
  <c r="N638" i="2"/>
  <c r="O638" i="2" s="1"/>
  <c r="N639" i="2"/>
  <c r="N640" i="2"/>
  <c r="O640" i="2"/>
  <c r="P640" i="2"/>
  <c r="N641" i="2"/>
  <c r="O641" i="2"/>
  <c r="P641" i="2"/>
  <c r="N642" i="2"/>
  <c r="P642" i="2" s="1"/>
  <c r="O642" i="2"/>
  <c r="N643" i="2"/>
  <c r="P643" i="2" s="1"/>
  <c r="O643" i="2"/>
  <c r="N644" i="2"/>
  <c r="P644" i="2" s="1"/>
  <c r="O644" i="2"/>
  <c r="N645" i="2"/>
  <c r="O645" i="2" s="1"/>
  <c r="N646" i="2"/>
  <c r="O646" i="2" s="1"/>
  <c r="N647" i="2"/>
  <c r="N648" i="2"/>
  <c r="O648" i="2"/>
  <c r="P648" i="2"/>
  <c r="N649" i="2"/>
  <c r="O649" i="2"/>
  <c r="P649" i="2"/>
  <c r="N650" i="2"/>
  <c r="P650" i="2" s="1"/>
  <c r="O650" i="2"/>
  <c r="N651" i="2"/>
  <c r="P651" i="2" s="1"/>
  <c r="O651" i="2"/>
  <c r="N652" i="2"/>
  <c r="P652" i="2" s="1"/>
  <c r="O652" i="2"/>
  <c r="N653" i="2"/>
  <c r="O653" i="2" s="1"/>
  <c r="N654" i="2"/>
  <c r="O654" i="2" s="1"/>
  <c r="N655" i="2"/>
  <c r="N656" i="2"/>
  <c r="O656" i="2"/>
  <c r="P656" i="2"/>
  <c r="N657" i="2"/>
  <c r="O657" i="2"/>
  <c r="P657" i="2"/>
  <c r="N658" i="2"/>
  <c r="P658" i="2" s="1"/>
  <c r="O658" i="2"/>
  <c r="N659" i="2"/>
  <c r="P659" i="2" s="1"/>
  <c r="O659" i="2"/>
  <c r="N660" i="2"/>
  <c r="P660" i="2" s="1"/>
  <c r="O660" i="2"/>
  <c r="N661" i="2"/>
  <c r="O661" i="2" s="1"/>
  <c r="N662" i="2"/>
  <c r="O662" i="2" s="1"/>
  <c r="N663" i="2"/>
  <c r="N664" i="2"/>
  <c r="O664" i="2"/>
  <c r="P664" i="2"/>
  <c r="N665" i="2"/>
  <c r="O665" i="2"/>
  <c r="P665" i="2"/>
  <c r="N666" i="2"/>
  <c r="P666" i="2" s="1"/>
  <c r="O666" i="2"/>
  <c r="N667" i="2"/>
  <c r="P667" i="2" s="1"/>
  <c r="O667" i="2"/>
  <c r="N668" i="2"/>
  <c r="P668" i="2" s="1"/>
  <c r="O668" i="2"/>
  <c r="N669" i="2"/>
  <c r="O669" i="2" s="1"/>
  <c r="N670" i="2"/>
  <c r="O670" i="2" s="1"/>
  <c r="N671" i="2"/>
  <c r="N672" i="2"/>
  <c r="O672" i="2"/>
  <c r="P672" i="2"/>
  <c r="N673" i="2"/>
  <c r="O673" i="2"/>
  <c r="P673" i="2"/>
  <c r="N674" i="2"/>
  <c r="P674" i="2" s="1"/>
  <c r="O674" i="2"/>
  <c r="N675" i="2"/>
  <c r="P675" i="2" s="1"/>
  <c r="O675" i="2"/>
  <c r="N676" i="2"/>
  <c r="P676" i="2" s="1"/>
  <c r="O676" i="2"/>
  <c r="N677" i="2"/>
  <c r="O677" i="2" s="1"/>
  <c r="N678" i="2"/>
  <c r="O678" i="2" s="1"/>
  <c r="N679" i="2"/>
  <c r="N680" i="2"/>
  <c r="O680" i="2"/>
  <c r="P680" i="2"/>
  <c r="N681" i="2"/>
  <c r="O681" i="2"/>
  <c r="P681" i="2"/>
  <c r="N682" i="2"/>
  <c r="P682" i="2" s="1"/>
  <c r="O682" i="2"/>
  <c r="N683" i="2"/>
  <c r="P683" i="2" s="1"/>
  <c r="O683" i="2"/>
  <c r="N684" i="2"/>
  <c r="P684" i="2" s="1"/>
  <c r="O684" i="2"/>
  <c r="N685" i="2"/>
  <c r="O685" i="2" s="1"/>
  <c r="N686" i="2"/>
  <c r="O686" i="2" s="1"/>
  <c r="N687" i="2"/>
  <c r="N688" i="2"/>
  <c r="O688" i="2"/>
  <c r="P688" i="2"/>
  <c r="N689" i="2"/>
  <c r="O689" i="2"/>
  <c r="P689" i="2"/>
  <c r="N690" i="2"/>
  <c r="P690" i="2" s="1"/>
  <c r="O690" i="2"/>
  <c r="N691" i="2"/>
  <c r="P691" i="2" s="1"/>
  <c r="O691" i="2"/>
  <c r="N692" i="2"/>
  <c r="P692" i="2" s="1"/>
  <c r="O692" i="2"/>
  <c r="N693" i="2"/>
  <c r="O693" i="2" s="1"/>
  <c r="N694" i="2"/>
  <c r="O694" i="2" s="1"/>
  <c r="N695" i="2"/>
  <c r="N696" i="2"/>
  <c r="O696" i="2"/>
  <c r="P696" i="2"/>
  <c r="N697" i="2"/>
  <c r="O697" i="2"/>
  <c r="P697" i="2"/>
  <c r="N698" i="2"/>
  <c r="P698" i="2" s="1"/>
  <c r="O698" i="2"/>
  <c r="N699" i="2"/>
  <c r="P699" i="2" s="1"/>
  <c r="O699" i="2"/>
  <c r="N700" i="2"/>
  <c r="P700" i="2" s="1"/>
  <c r="O700" i="2"/>
  <c r="N701" i="2"/>
  <c r="O701" i="2" s="1"/>
  <c r="N702" i="2"/>
  <c r="O702" i="2" s="1"/>
  <c r="N703" i="2"/>
  <c r="N704" i="2"/>
  <c r="O704" i="2"/>
  <c r="P704" i="2"/>
  <c r="N705" i="2"/>
  <c r="O705" i="2"/>
  <c r="P705" i="2"/>
  <c r="N706" i="2"/>
  <c r="P706" i="2" s="1"/>
  <c r="O706" i="2"/>
  <c r="N707" i="2"/>
  <c r="P707" i="2" s="1"/>
  <c r="O707" i="2"/>
  <c r="N708" i="2"/>
  <c r="P708" i="2" s="1"/>
  <c r="O708" i="2"/>
  <c r="N709" i="2"/>
  <c r="O709" i="2" s="1"/>
  <c r="N710" i="2"/>
  <c r="O710" i="2" s="1"/>
  <c r="N711" i="2"/>
  <c r="N712" i="2"/>
  <c r="O712" i="2"/>
  <c r="P712" i="2"/>
  <c r="N713" i="2"/>
  <c r="O713" i="2"/>
  <c r="P713" i="2"/>
  <c r="N714" i="2"/>
  <c r="P714" i="2" s="1"/>
  <c r="O714" i="2"/>
  <c r="N715" i="2"/>
  <c r="P715" i="2" s="1"/>
  <c r="O715" i="2"/>
  <c r="N716" i="2"/>
  <c r="P716" i="2" s="1"/>
  <c r="O716" i="2"/>
  <c r="N717" i="2"/>
  <c r="O717" i="2" s="1"/>
  <c r="N718" i="2"/>
  <c r="O718" i="2" s="1"/>
  <c r="N719" i="2"/>
  <c r="N720" i="2"/>
  <c r="O720" i="2"/>
  <c r="P720" i="2"/>
  <c r="N721" i="2"/>
  <c r="O721" i="2"/>
  <c r="P721" i="2"/>
  <c r="N722" i="2"/>
  <c r="P722" i="2" s="1"/>
  <c r="O722" i="2"/>
  <c r="N723" i="2"/>
  <c r="P723" i="2" s="1"/>
  <c r="O723" i="2"/>
  <c r="N724" i="2"/>
  <c r="P724" i="2" s="1"/>
  <c r="O724" i="2"/>
  <c r="N725" i="2"/>
  <c r="O725" i="2" s="1"/>
  <c r="N726" i="2"/>
  <c r="O726" i="2" s="1"/>
  <c r="N727" i="2"/>
  <c r="N728" i="2"/>
  <c r="O728" i="2"/>
  <c r="P728" i="2"/>
  <c r="N729" i="2"/>
  <c r="O729" i="2"/>
  <c r="P729" i="2"/>
  <c r="N730" i="2"/>
  <c r="P730" i="2" s="1"/>
  <c r="O730" i="2"/>
  <c r="N731" i="2"/>
  <c r="P731" i="2" s="1"/>
  <c r="O731" i="2"/>
  <c r="N732" i="2"/>
  <c r="P732" i="2" s="1"/>
  <c r="O732" i="2"/>
  <c r="N733" i="2"/>
  <c r="O733" i="2" s="1"/>
  <c r="N734" i="2"/>
  <c r="O734" i="2" s="1"/>
  <c r="N735" i="2"/>
  <c r="N736" i="2"/>
  <c r="O736" i="2"/>
  <c r="P736" i="2"/>
  <c r="N737" i="2"/>
  <c r="O737" i="2"/>
  <c r="P737" i="2"/>
  <c r="N738" i="2"/>
  <c r="P738" i="2" s="1"/>
  <c r="O738" i="2"/>
  <c r="N739" i="2"/>
  <c r="P739" i="2" s="1"/>
  <c r="O739" i="2"/>
  <c r="N740" i="2"/>
  <c r="P740" i="2" s="1"/>
  <c r="O740" i="2"/>
  <c r="N741" i="2"/>
  <c r="O741" i="2" s="1"/>
  <c r="N742" i="2"/>
  <c r="O742" i="2" s="1"/>
  <c r="N743" i="2"/>
  <c r="N744" i="2"/>
  <c r="O744" i="2"/>
  <c r="P744" i="2"/>
  <c r="N745" i="2"/>
  <c r="O745" i="2"/>
  <c r="P745" i="2"/>
  <c r="N746" i="2"/>
  <c r="P746" i="2" s="1"/>
  <c r="O746" i="2"/>
  <c r="N747" i="2"/>
  <c r="P747" i="2" s="1"/>
  <c r="O747" i="2"/>
  <c r="N748" i="2"/>
  <c r="P748" i="2" s="1"/>
  <c r="O748" i="2"/>
  <c r="N749" i="2"/>
  <c r="O749" i="2" s="1"/>
  <c r="N750" i="2"/>
  <c r="O750" i="2" s="1"/>
  <c r="N751" i="2"/>
  <c r="N752" i="2"/>
  <c r="O752" i="2"/>
  <c r="P752" i="2"/>
  <c r="N753" i="2"/>
  <c r="O753" i="2"/>
  <c r="P753" i="2"/>
  <c r="N754" i="2"/>
  <c r="P754" i="2" s="1"/>
  <c r="O754" i="2"/>
  <c r="N755" i="2"/>
  <c r="P755" i="2" s="1"/>
  <c r="O755" i="2"/>
  <c r="N756" i="2"/>
  <c r="P756" i="2" s="1"/>
  <c r="O756" i="2"/>
  <c r="N757" i="2"/>
  <c r="O757" i="2" s="1"/>
  <c r="N758" i="2"/>
  <c r="N759" i="2"/>
  <c r="N760" i="2"/>
  <c r="O760" i="2"/>
  <c r="P760" i="2"/>
  <c r="N761" i="2"/>
  <c r="O761" i="2"/>
  <c r="P761" i="2"/>
  <c r="N762" i="2"/>
  <c r="P762" i="2" s="1"/>
  <c r="O762" i="2"/>
  <c r="N763" i="2"/>
  <c r="P763" i="2" s="1"/>
  <c r="O763" i="2"/>
  <c r="N764" i="2"/>
  <c r="P764" i="2" s="1"/>
  <c r="O764" i="2"/>
  <c r="N765" i="2"/>
  <c r="O765" i="2" s="1"/>
  <c r="N766" i="2"/>
  <c r="N767" i="2"/>
  <c r="N768" i="2"/>
  <c r="O768" i="2"/>
  <c r="P768" i="2"/>
  <c r="N769" i="2"/>
  <c r="O769" i="2"/>
  <c r="P769" i="2"/>
  <c r="N770" i="2"/>
  <c r="P770" i="2" s="1"/>
  <c r="O770" i="2"/>
  <c r="N771" i="2"/>
  <c r="P771" i="2" s="1"/>
  <c r="O771" i="2"/>
  <c r="N772" i="2"/>
  <c r="P772" i="2" s="1"/>
  <c r="O772" i="2"/>
  <c r="N773" i="2"/>
  <c r="O773" i="2" s="1"/>
  <c r="N774" i="2"/>
  <c r="N775" i="2"/>
  <c r="N776" i="2"/>
  <c r="O776" i="2"/>
  <c r="P776" i="2"/>
  <c r="N777" i="2"/>
  <c r="O777" i="2"/>
  <c r="P777" i="2"/>
  <c r="N778" i="2"/>
  <c r="P778" i="2" s="1"/>
  <c r="O778" i="2"/>
  <c r="N779" i="2"/>
  <c r="P779" i="2" s="1"/>
  <c r="O779" i="2"/>
  <c r="N780" i="2"/>
  <c r="P780" i="2" s="1"/>
  <c r="O780" i="2"/>
  <c r="N781" i="2"/>
  <c r="O781" i="2" s="1"/>
  <c r="N782" i="2"/>
  <c r="N783" i="2"/>
  <c r="N784" i="2"/>
  <c r="O784" i="2"/>
  <c r="P784" i="2"/>
  <c r="N785" i="2"/>
  <c r="O785" i="2"/>
  <c r="P785" i="2"/>
  <c r="N786" i="2"/>
  <c r="P786" i="2" s="1"/>
  <c r="O786" i="2"/>
  <c r="N787" i="2"/>
  <c r="P787" i="2" s="1"/>
  <c r="O787" i="2"/>
  <c r="N788" i="2"/>
  <c r="P788" i="2" s="1"/>
  <c r="O788" i="2"/>
  <c r="N789" i="2"/>
  <c r="O789" i="2" s="1"/>
  <c r="N790" i="2"/>
  <c r="N791" i="2"/>
  <c r="N792" i="2"/>
  <c r="O792" i="2"/>
  <c r="P792" i="2"/>
  <c r="N793" i="2"/>
  <c r="O793" i="2"/>
  <c r="P793" i="2"/>
  <c r="N794" i="2"/>
  <c r="P794" i="2" s="1"/>
  <c r="O794" i="2"/>
  <c r="N795" i="2"/>
  <c r="P795" i="2" s="1"/>
  <c r="O795" i="2"/>
  <c r="N796" i="2"/>
  <c r="P796" i="2" s="1"/>
  <c r="O796" i="2"/>
  <c r="N797" i="2"/>
  <c r="O797" i="2" s="1"/>
  <c r="N798" i="2"/>
  <c r="N799" i="2"/>
  <c r="O799" i="2" s="1"/>
  <c r="N800" i="2"/>
  <c r="O800" i="2"/>
  <c r="P800" i="2"/>
  <c r="N801" i="2"/>
  <c r="O801" i="2"/>
  <c r="P801" i="2"/>
  <c r="N802" i="2"/>
  <c r="P802" i="2" s="1"/>
  <c r="O802" i="2"/>
  <c r="N803" i="2"/>
  <c r="P803" i="2" s="1"/>
  <c r="O803" i="2"/>
  <c r="N804" i="2"/>
  <c r="P804" i="2" s="1"/>
  <c r="O804" i="2"/>
  <c r="N805" i="2"/>
  <c r="N806" i="2"/>
  <c r="N807" i="2"/>
  <c r="O807" i="2" s="1"/>
  <c r="N808" i="2"/>
  <c r="O808" i="2"/>
  <c r="P808" i="2"/>
  <c r="N809" i="2"/>
  <c r="O809" i="2"/>
  <c r="P809" i="2"/>
  <c r="N810" i="2"/>
  <c r="P810" i="2" s="1"/>
  <c r="O810" i="2"/>
  <c r="N811" i="2"/>
  <c r="P811" i="2" s="1"/>
  <c r="N812" i="2"/>
  <c r="P812" i="2" s="1"/>
  <c r="O812" i="2"/>
  <c r="N813" i="2"/>
  <c r="O813" i="2" s="1"/>
  <c r="N814" i="2"/>
  <c r="N815" i="2"/>
  <c r="O815" i="2" s="1"/>
  <c r="P815" i="2"/>
  <c r="N816" i="2"/>
  <c r="O816" i="2"/>
  <c r="P816" i="2"/>
  <c r="N817" i="2"/>
  <c r="O817" i="2"/>
  <c r="P817" i="2"/>
  <c r="N818" i="2"/>
  <c r="P818" i="2" s="1"/>
  <c r="O818" i="2"/>
  <c r="N819" i="2"/>
  <c r="P819" i="2" s="1"/>
  <c r="O819" i="2"/>
  <c r="N820" i="2"/>
  <c r="P820" i="2" s="1"/>
  <c r="O820" i="2"/>
  <c r="N821" i="2"/>
  <c r="O821" i="2" s="1"/>
  <c r="P821" i="2"/>
  <c r="N822" i="2"/>
  <c r="N823" i="2"/>
  <c r="O823" i="2" s="1"/>
  <c r="N824" i="2"/>
  <c r="O824" i="2"/>
  <c r="P824" i="2"/>
  <c r="N825" i="2"/>
  <c r="O825" i="2"/>
  <c r="P825" i="2"/>
  <c r="N826" i="2"/>
  <c r="P826" i="2" s="1"/>
  <c r="O826" i="2"/>
  <c r="N827" i="2"/>
  <c r="P827" i="2" s="1"/>
  <c r="N828" i="2"/>
  <c r="P828" i="2" s="1"/>
  <c r="O828" i="2"/>
  <c r="N829" i="2"/>
  <c r="O829" i="2" s="1"/>
  <c r="N830" i="2"/>
  <c r="N831" i="2"/>
  <c r="O831" i="2" s="1"/>
  <c r="P831" i="2"/>
  <c r="N832" i="2"/>
  <c r="O832" i="2"/>
  <c r="P832" i="2"/>
  <c r="N833" i="2"/>
  <c r="O833" i="2"/>
  <c r="P833" i="2"/>
  <c r="N834" i="2"/>
  <c r="P834" i="2" s="1"/>
  <c r="O834" i="2"/>
  <c r="N835" i="2"/>
  <c r="P835" i="2" s="1"/>
  <c r="O835" i="2"/>
  <c r="N836" i="2"/>
  <c r="P836" i="2" s="1"/>
  <c r="O836" i="2"/>
  <c r="N837" i="2"/>
  <c r="O837" i="2" s="1"/>
  <c r="P837" i="2"/>
  <c r="N838" i="2"/>
  <c r="O838" i="2" s="1"/>
  <c r="P838" i="2"/>
  <c r="N839" i="2"/>
  <c r="O839" i="2" s="1"/>
  <c r="P839" i="2"/>
  <c r="N840" i="2"/>
  <c r="O840" i="2"/>
  <c r="P840" i="2"/>
  <c r="N841" i="2"/>
  <c r="O841" i="2"/>
  <c r="P841" i="2"/>
  <c r="N842" i="2"/>
  <c r="P842" i="2" s="1"/>
  <c r="O842" i="2"/>
  <c r="N843" i="2"/>
  <c r="P843" i="2" s="1"/>
  <c r="O843" i="2"/>
  <c r="N844" i="2"/>
  <c r="P844" i="2" s="1"/>
  <c r="O844" i="2"/>
  <c r="N845" i="2"/>
  <c r="O845" i="2" s="1"/>
  <c r="P845" i="2"/>
  <c r="N846" i="2"/>
  <c r="O846" i="2" s="1"/>
  <c r="P846" i="2"/>
  <c r="N847" i="2"/>
  <c r="O847" i="2" s="1"/>
  <c r="P847" i="2"/>
  <c r="N848" i="2"/>
  <c r="O848" i="2"/>
  <c r="P848" i="2"/>
  <c r="N849" i="2"/>
  <c r="O849" i="2"/>
  <c r="P849" i="2"/>
  <c r="N850" i="2"/>
  <c r="P850" i="2" s="1"/>
  <c r="O850" i="2"/>
  <c r="N851" i="2"/>
  <c r="P851" i="2" s="1"/>
  <c r="O851" i="2"/>
  <c r="N852" i="2"/>
  <c r="P852" i="2" s="1"/>
  <c r="O852" i="2"/>
  <c r="N853" i="2"/>
  <c r="O853" i="2" s="1"/>
  <c r="P853" i="2"/>
  <c r="N854" i="2"/>
  <c r="O854" i="2" s="1"/>
  <c r="P854" i="2"/>
  <c r="N855" i="2"/>
  <c r="O855" i="2" s="1"/>
  <c r="P855" i="2"/>
  <c r="N856" i="2"/>
  <c r="O856" i="2"/>
  <c r="P856" i="2"/>
  <c r="N857" i="2"/>
  <c r="O857" i="2"/>
  <c r="P857" i="2"/>
  <c r="N858" i="2"/>
  <c r="P858" i="2" s="1"/>
  <c r="O858" i="2"/>
  <c r="N859" i="2"/>
  <c r="P859" i="2" s="1"/>
  <c r="O859" i="2"/>
  <c r="N860" i="2"/>
  <c r="P860" i="2" s="1"/>
  <c r="O860" i="2"/>
  <c r="N861" i="2"/>
  <c r="O861" i="2" s="1"/>
  <c r="P861" i="2"/>
  <c r="N862" i="2"/>
  <c r="O862" i="2" s="1"/>
  <c r="P862" i="2"/>
  <c r="N863" i="2"/>
  <c r="O863" i="2" s="1"/>
  <c r="P863" i="2"/>
  <c r="N864" i="2"/>
  <c r="O864" i="2"/>
  <c r="P864" i="2"/>
  <c r="N865" i="2"/>
  <c r="O865" i="2"/>
  <c r="P865" i="2"/>
  <c r="N866" i="2"/>
  <c r="P866" i="2" s="1"/>
  <c r="O866" i="2"/>
  <c r="N867" i="2"/>
  <c r="P867" i="2" s="1"/>
  <c r="O867" i="2"/>
  <c r="N868" i="2"/>
  <c r="P868" i="2" s="1"/>
  <c r="O868" i="2"/>
  <c r="N869" i="2"/>
  <c r="O869" i="2" s="1"/>
  <c r="P869" i="2"/>
  <c r="N870" i="2"/>
  <c r="O870" i="2" s="1"/>
  <c r="P870" i="2"/>
  <c r="N871" i="2"/>
  <c r="O871" i="2" s="1"/>
  <c r="P871" i="2"/>
  <c r="N872" i="2"/>
  <c r="O872" i="2"/>
  <c r="P872" i="2"/>
  <c r="N873" i="2"/>
  <c r="O873" i="2"/>
  <c r="P873" i="2"/>
  <c r="N874" i="2"/>
  <c r="P874" i="2" s="1"/>
  <c r="O874" i="2"/>
  <c r="N875" i="2"/>
  <c r="P875" i="2" s="1"/>
  <c r="O875" i="2"/>
  <c r="N876" i="2"/>
  <c r="P876" i="2" s="1"/>
  <c r="O876" i="2"/>
  <c r="N877" i="2"/>
  <c r="O877" i="2" s="1"/>
  <c r="P877" i="2"/>
  <c r="N878" i="2"/>
  <c r="O878" i="2" s="1"/>
  <c r="P878" i="2"/>
  <c r="N879" i="2"/>
  <c r="O879" i="2" s="1"/>
  <c r="P879" i="2"/>
  <c r="N880" i="2"/>
  <c r="O880" i="2"/>
  <c r="P880" i="2"/>
  <c r="N881" i="2"/>
  <c r="O881" i="2"/>
  <c r="P881" i="2"/>
  <c r="N882" i="2"/>
  <c r="P882" i="2" s="1"/>
  <c r="O882" i="2"/>
  <c r="N883" i="2"/>
  <c r="P883" i="2" s="1"/>
  <c r="O883" i="2"/>
  <c r="N884" i="2"/>
  <c r="O884" i="2"/>
  <c r="P884" i="2"/>
  <c r="N885" i="2"/>
  <c r="O885" i="2" s="1"/>
  <c r="N886" i="2"/>
  <c r="O886" i="2" s="1"/>
  <c r="N887" i="2"/>
  <c r="O887" i="2" s="1"/>
  <c r="N888" i="2"/>
  <c r="O888" i="2"/>
  <c r="P888" i="2"/>
  <c r="N889" i="2"/>
  <c r="O889" i="2"/>
  <c r="P889" i="2"/>
  <c r="N890" i="2"/>
  <c r="P890" i="2" s="1"/>
  <c r="O890" i="2"/>
  <c r="N891" i="2"/>
  <c r="P891" i="2" s="1"/>
  <c r="O891" i="2"/>
  <c r="N892" i="2"/>
  <c r="O892" i="2"/>
  <c r="P892" i="2"/>
  <c r="N893" i="2"/>
  <c r="O893" i="2" s="1"/>
  <c r="N894" i="2"/>
  <c r="O894" i="2" s="1"/>
  <c r="N895" i="2"/>
  <c r="O895" i="2" s="1"/>
  <c r="P895" i="2"/>
  <c r="N896" i="2"/>
  <c r="O896" i="2"/>
  <c r="P896" i="2"/>
  <c r="N897" i="2"/>
  <c r="O897" i="2"/>
  <c r="P897" i="2"/>
  <c r="N898" i="2"/>
  <c r="P898" i="2" s="1"/>
  <c r="O898" i="2"/>
  <c r="N899" i="2"/>
  <c r="P899" i="2" s="1"/>
  <c r="O899" i="2"/>
  <c r="N900" i="2"/>
  <c r="O900" i="2"/>
  <c r="P900" i="2"/>
  <c r="N901" i="2"/>
  <c r="O901" i="2" s="1"/>
  <c r="N902" i="2"/>
  <c r="O902" i="2" s="1"/>
  <c r="N903" i="2"/>
  <c r="O903" i="2" s="1"/>
  <c r="N904" i="2"/>
  <c r="O904" i="2"/>
  <c r="P904" i="2"/>
  <c r="N905" i="2"/>
  <c r="O905" i="2"/>
  <c r="P905" i="2"/>
  <c r="N906" i="2"/>
  <c r="P906" i="2" s="1"/>
  <c r="O906" i="2"/>
  <c r="N907" i="2"/>
  <c r="P907" i="2" s="1"/>
  <c r="O907" i="2"/>
  <c r="N908" i="2"/>
  <c r="O908" i="2"/>
  <c r="P908" i="2"/>
  <c r="N909" i="2"/>
  <c r="O909" i="2" s="1"/>
  <c r="N910" i="2"/>
  <c r="O910" i="2" s="1"/>
  <c r="N911" i="2"/>
  <c r="O911" i="2" s="1"/>
  <c r="P911" i="2"/>
  <c r="N912" i="2"/>
  <c r="O912" i="2"/>
  <c r="P912" i="2"/>
  <c r="N913" i="2"/>
  <c r="O913" i="2"/>
  <c r="P913" i="2"/>
  <c r="N914" i="2"/>
  <c r="P914" i="2" s="1"/>
  <c r="O914" i="2"/>
  <c r="N915" i="2"/>
  <c r="P915" i="2" s="1"/>
  <c r="O915" i="2"/>
  <c r="N916" i="2"/>
  <c r="O916" i="2"/>
  <c r="P916" i="2"/>
  <c r="N917" i="2"/>
  <c r="O917" i="2" s="1"/>
  <c r="N918" i="2"/>
  <c r="O918" i="2" s="1"/>
  <c r="N919" i="2"/>
  <c r="O919" i="2" s="1"/>
  <c r="N920" i="2"/>
  <c r="O920" i="2"/>
  <c r="P920" i="2"/>
  <c r="N921" i="2"/>
  <c r="O921" i="2" s="1"/>
  <c r="P921" i="2"/>
  <c r="N922" i="2"/>
  <c r="O922" i="2"/>
  <c r="P922" i="2"/>
  <c r="N923" i="2"/>
  <c r="O923" i="2" s="1"/>
  <c r="P923" i="2"/>
  <c r="N924" i="2"/>
  <c r="P924" i="2" s="1"/>
  <c r="O924" i="2"/>
  <c r="N925" i="2"/>
  <c r="O925" i="2" s="1"/>
  <c r="P925" i="2"/>
  <c r="N926" i="2"/>
  <c r="O926" i="2"/>
  <c r="P926" i="2"/>
  <c r="N927" i="2"/>
  <c r="O927" i="2" s="1"/>
  <c r="N928" i="2"/>
  <c r="P928" i="2" s="1"/>
  <c r="O928" i="2"/>
  <c r="N929" i="2"/>
  <c r="O929" i="2" s="1"/>
  <c r="P929" i="2"/>
  <c r="N930" i="2"/>
  <c r="O930" i="2"/>
  <c r="P930" i="2"/>
  <c r="N931" i="2"/>
  <c r="O931" i="2" s="1"/>
  <c r="P931" i="2"/>
  <c r="N932" i="2"/>
  <c r="P932" i="2" s="1"/>
  <c r="O932" i="2"/>
  <c r="N933" i="2"/>
  <c r="O933" i="2" s="1"/>
  <c r="P933" i="2"/>
  <c r="N934" i="2"/>
  <c r="O934" i="2"/>
  <c r="P934" i="2"/>
  <c r="N935" i="2"/>
  <c r="O935" i="2" s="1"/>
  <c r="N936" i="2"/>
  <c r="P936" i="2" s="1"/>
  <c r="O936" i="2"/>
  <c r="N937" i="2"/>
  <c r="O937" i="2" s="1"/>
  <c r="P937" i="2"/>
  <c r="N938" i="2"/>
  <c r="O938" i="2"/>
  <c r="P938" i="2"/>
  <c r="N939" i="2"/>
  <c r="O939" i="2" s="1"/>
  <c r="P939" i="2"/>
  <c r="N940" i="2"/>
  <c r="P940" i="2" s="1"/>
  <c r="O940" i="2"/>
  <c r="N941" i="2"/>
  <c r="O941" i="2" s="1"/>
  <c r="P941" i="2"/>
  <c r="N942" i="2"/>
  <c r="O942" i="2"/>
  <c r="P942" i="2"/>
  <c r="N943" i="2"/>
  <c r="O943" i="2" s="1"/>
  <c r="N944" i="2"/>
  <c r="P944" i="2" s="1"/>
  <c r="O944" i="2"/>
  <c r="N945" i="2"/>
  <c r="O945" i="2" s="1"/>
  <c r="P945" i="2"/>
  <c r="N946" i="2"/>
  <c r="O946" i="2"/>
  <c r="P946" i="2"/>
  <c r="N947" i="2"/>
  <c r="O947" i="2" s="1"/>
  <c r="P947" i="2"/>
  <c r="N948" i="2"/>
  <c r="P948" i="2" s="1"/>
  <c r="O948" i="2"/>
  <c r="N949" i="2"/>
  <c r="O949" i="2" s="1"/>
  <c r="P949" i="2"/>
  <c r="N950" i="2"/>
  <c r="O950" i="2"/>
  <c r="P950" i="2"/>
  <c r="N951" i="2"/>
  <c r="O951" i="2" s="1"/>
  <c r="N952" i="2"/>
  <c r="P952" i="2" s="1"/>
  <c r="O952" i="2"/>
  <c r="N953" i="2"/>
  <c r="O953" i="2" s="1"/>
  <c r="P953" i="2"/>
  <c r="N954" i="2"/>
  <c r="O954" i="2"/>
  <c r="P954" i="2"/>
  <c r="N955" i="2"/>
  <c r="O955" i="2" s="1"/>
  <c r="P955" i="2"/>
  <c r="N956" i="2"/>
  <c r="P956" i="2" s="1"/>
  <c r="O956" i="2"/>
  <c r="N957" i="2"/>
  <c r="O957" i="2"/>
  <c r="P957" i="2"/>
  <c r="N958" i="2"/>
  <c r="O958" i="2"/>
  <c r="P958" i="2"/>
  <c r="N959" i="2"/>
  <c r="O959" i="2" s="1"/>
  <c r="N960" i="2"/>
  <c r="P960" i="2" s="1"/>
  <c r="O960" i="2"/>
  <c r="N961" i="2"/>
  <c r="O961" i="2" s="1"/>
  <c r="P961" i="2"/>
  <c r="N962" i="2"/>
  <c r="O962" i="2"/>
  <c r="P962" i="2"/>
  <c r="N963" i="2"/>
  <c r="O963" i="2" s="1"/>
  <c r="P963" i="2"/>
  <c r="N964" i="2"/>
  <c r="P964" i="2" s="1"/>
  <c r="O964" i="2"/>
  <c r="N965" i="2"/>
  <c r="O965" i="2"/>
  <c r="P965" i="2"/>
  <c r="N966" i="2"/>
  <c r="O966" i="2"/>
  <c r="P966" i="2"/>
  <c r="N967" i="2"/>
  <c r="O967" i="2" s="1"/>
  <c r="N968" i="2"/>
  <c r="P968" i="2" s="1"/>
  <c r="O968" i="2"/>
  <c r="N969" i="2"/>
  <c r="O969" i="2" s="1"/>
  <c r="P969" i="2"/>
  <c r="N970" i="2"/>
  <c r="O970" i="2"/>
  <c r="P970" i="2"/>
  <c r="N971" i="2"/>
  <c r="O971" i="2" s="1"/>
  <c r="P971" i="2"/>
  <c r="N972" i="2"/>
  <c r="P972" i="2" s="1"/>
  <c r="O972" i="2"/>
  <c r="N973" i="2"/>
  <c r="O973" i="2"/>
  <c r="P973" i="2"/>
  <c r="N974" i="2"/>
  <c r="O974" i="2"/>
  <c r="P974" i="2"/>
  <c r="N975" i="2"/>
  <c r="O975" i="2" s="1"/>
  <c r="N976" i="2"/>
  <c r="P976" i="2" s="1"/>
  <c r="O976" i="2"/>
  <c r="N977" i="2"/>
  <c r="O977" i="2" s="1"/>
  <c r="P977" i="2"/>
  <c r="N978" i="2"/>
  <c r="O978" i="2"/>
  <c r="P978" i="2"/>
  <c r="N979" i="2"/>
  <c r="O979" i="2" s="1"/>
  <c r="P979" i="2"/>
  <c r="N980" i="2"/>
  <c r="P980" i="2" s="1"/>
  <c r="O980" i="2"/>
  <c r="N981" i="2"/>
  <c r="O981" i="2"/>
  <c r="P981" i="2"/>
  <c r="N982" i="2"/>
  <c r="O982" i="2"/>
  <c r="P982" i="2"/>
  <c r="N983" i="2"/>
  <c r="O983" i="2" s="1"/>
  <c r="N984" i="2"/>
  <c r="P984" i="2" s="1"/>
  <c r="O984" i="2"/>
  <c r="N985" i="2"/>
  <c r="O985" i="2" s="1"/>
  <c r="P985" i="2"/>
  <c r="N986" i="2"/>
  <c r="O986" i="2"/>
  <c r="P986" i="2"/>
  <c r="N987" i="2"/>
  <c r="O987" i="2" s="1"/>
  <c r="P987" i="2"/>
  <c r="N988" i="2"/>
  <c r="P988" i="2" s="1"/>
  <c r="O988" i="2"/>
  <c r="N989" i="2"/>
  <c r="O989" i="2"/>
  <c r="P989" i="2"/>
  <c r="N990" i="2"/>
  <c r="O990" i="2"/>
  <c r="P990" i="2"/>
  <c r="N991" i="2"/>
  <c r="O991" i="2" s="1"/>
  <c r="N992" i="2"/>
  <c r="P992" i="2" s="1"/>
  <c r="O992" i="2"/>
  <c r="N993" i="2"/>
  <c r="O993" i="2" s="1"/>
  <c r="P993" i="2"/>
  <c r="N994" i="2"/>
  <c r="O994" i="2"/>
  <c r="P994" i="2"/>
  <c r="N995" i="2"/>
  <c r="O995" i="2" s="1"/>
  <c r="P995" i="2"/>
  <c r="N996" i="2"/>
  <c r="P996" i="2" s="1"/>
  <c r="O996" i="2"/>
  <c r="N997" i="2"/>
  <c r="O997" i="2"/>
  <c r="P997" i="2"/>
  <c r="N998" i="2"/>
  <c r="O998" i="2"/>
  <c r="P998" i="2"/>
  <c r="N999" i="2"/>
  <c r="O999" i="2" s="1"/>
  <c r="N1000" i="2"/>
  <c r="P1000" i="2" s="1"/>
  <c r="O1000" i="2"/>
  <c r="N1001" i="2"/>
  <c r="O1001" i="2" s="1"/>
  <c r="P1001" i="2"/>
  <c r="N1002" i="2"/>
  <c r="O1002" i="2"/>
  <c r="P1002" i="2"/>
  <c r="N1003" i="2"/>
  <c r="O1003" i="2" s="1"/>
  <c r="P1003" i="2"/>
  <c r="N1004" i="2"/>
  <c r="P1004" i="2" s="1"/>
  <c r="O1004" i="2"/>
  <c r="N1005" i="2"/>
  <c r="O1005" i="2"/>
  <c r="P1005" i="2"/>
  <c r="N1006" i="2"/>
  <c r="O1006" i="2"/>
  <c r="P1006" i="2"/>
  <c r="N1007" i="2"/>
  <c r="O1007" i="2" s="1"/>
  <c r="N1008" i="2"/>
  <c r="P1008" i="2" s="1"/>
  <c r="O1008" i="2"/>
  <c r="N1009" i="2"/>
  <c r="O1009" i="2" s="1"/>
  <c r="P1009" i="2"/>
  <c r="N1010" i="2"/>
  <c r="O1010" i="2"/>
  <c r="P1010" i="2"/>
  <c r="N1011" i="2"/>
  <c r="O1011" i="2" s="1"/>
  <c r="P1011" i="2"/>
  <c r="N1012" i="2"/>
  <c r="P1012" i="2" s="1"/>
  <c r="O1012" i="2"/>
  <c r="N1013" i="2"/>
  <c r="O1013" i="2"/>
  <c r="P1013" i="2"/>
  <c r="N1014" i="2"/>
  <c r="O1014" i="2"/>
  <c r="P1014" i="2"/>
  <c r="N1015" i="2"/>
  <c r="O1015" i="2" s="1"/>
  <c r="N1016" i="2"/>
  <c r="P1016" i="2" s="1"/>
  <c r="O1016" i="2"/>
  <c r="N1017" i="2"/>
  <c r="O1017" i="2" s="1"/>
  <c r="P1017" i="2"/>
  <c r="N1018" i="2"/>
  <c r="O1018" i="2"/>
  <c r="P1018" i="2"/>
  <c r="N1019" i="2"/>
  <c r="O1019" i="2" s="1"/>
  <c r="P1019" i="2"/>
  <c r="N1020" i="2"/>
  <c r="P1020" i="2" s="1"/>
  <c r="O1020" i="2"/>
  <c r="N1021" i="2"/>
  <c r="O1021" i="2"/>
  <c r="P1021" i="2"/>
  <c r="N1022" i="2"/>
  <c r="O1022" i="2"/>
  <c r="P1022" i="2"/>
  <c r="N1023" i="2"/>
  <c r="O1023" i="2" s="1"/>
  <c r="N1024" i="2"/>
  <c r="P1024" i="2" s="1"/>
  <c r="O1024" i="2"/>
  <c r="N1025" i="2"/>
  <c r="O1025" i="2" s="1"/>
  <c r="P1025" i="2"/>
  <c r="N1026" i="2"/>
  <c r="O1026" i="2"/>
  <c r="P1026" i="2"/>
  <c r="N1027" i="2"/>
  <c r="O1027" i="2" s="1"/>
  <c r="P1027" i="2"/>
  <c r="N1028" i="2"/>
  <c r="P1028" i="2" s="1"/>
  <c r="O1028" i="2"/>
  <c r="N1029" i="2"/>
  <c r="O1029" i="2"/>
  <c r="P1029" i="2"/>
  <c r="N1030" i="2"/>
  <c r="O1030" i="2"/>
  <c r="P1030" i="2"/>
  <c r="N1031" i="2"/>
  <c r="O1031" i="2" s="1"/>
  <c r="N1032" i="2"/>
  <c r="P1032" i="2" s="1"/>
  <c r="O1032" i="2"/>
  <c r="N1033" i="2"/>
  <c r="O1033" i="2" s="1"/>
  <c r="P1033" i="2"/>
  <c r="N1034" i="2"/>
  <c r="O1034" i="2"/>
  <c r="P1034" i="2"/>
  <c r="N1035" i="2"/>
  <c r="O1035" i="2" s="1"/>
  <c r="P1035" i="2"/>
  <c r="N1036" i="2"/>
  <c r="P1036" i="2" s="1"/>
  <c r="O1036" i="2"/>
  <c r="N1037" i="2"/>
  <c r="O1037" i="2"/>
  <c r="P1037" i="2"/>
  <c r="N1038" i="2"/>
  <c r="O1038" i="2"/>
  <c r="P1038" i="2"/>
  <c r="N1039" i="2"/>
  <c r="O1039" i="2" s="1"/>
  <c r="N1040" i="2"/>
  <c r="P1040" i="2" s="1"/>
  <c r="O1040" i="2"/>
  <c r="N1041" i="2"/>
  <c r="O1041" i="2" s="1"/>
  <c r="P1041" i="2"/>
  <c r="N1042" i="2"/>
  <c r="O1042" i="2"/>
  <c r="P1042" i="2"/>
  <c r="N1043" i="2"/>
  <c r="O1043" i="2" s="1"/>
  <c r="P1043" i="2"/>
  <c r="N1044" i="2"/>
  <c r="P1044" i="2" s="1"/>
  <c r="O1044" i="2"/>
  <c r="N1045" i="2"/>
  <c r="O1045" i="2"/>
  <c r="P1045" i="2"/>
  <c r="N1046" i="2"/>
  <c r="O1046" i="2"/>
  <c r="P1046" i="2"/>
  <c r="N1047" i="2"/>
  <c r="O1047" i="2" s="1"/>
  <c r="N1048" i="2"/>
  <c r="P1048" i="2" s="1"/>
  <c r="O1048" i="2"/>
  <c r="N1049" i="2"/>
  <c r="O1049" i="2" s="1"/>
  <c r="P1049" i="2"/>
  <c r="N1050" i="2"/>
  <c r="O1050" i="2"/>
  <c r="P1050" i="2"/>
  <c r="N1051" i="2"/>
  <c r="O1051" i="2" s="1"/>
  <c r="P1051" i="2"/>
  <c r="N1052" i="2"/>
  <c r="P1052" i="2" s="1"/>
  <c r="O1052" i="2"/>
  <c r="N1053" i="2"/>
  <c r="O1053" i="2"/>
  <c r="P1053" i="2"/>
  <c r="N1054" i="2"/>
  <c r="O1054" i="2"/>
  <c r="P1054" i="2"/>
  <c r="N1055" i="2"/>
  <c r="O1055" i="2" s="1"/>
  <c r="N1056" i="2"/>
  <c r="P1056" i="2" s="1"/>
  <c r="O1056" i="2"/>
  <c r="N1057" i="2"/>
  <c r="O1057" i="2" s="1"/>
  <c r="P1057" i="2"/>
  <c r="N1058" i="2"/>
  <c r="O1058" i="2"/>
  <c r="P1058" i="2"/>
  <c r="N1059" i="2"/>
  <c r="O1059" i="2" s="1"/>
  <c r="P1059" i="2"/>
  <c r="N1060" i="2"/>
  <c r="P1060" i="2" s="1"/>
  <c r="O1060" i="2"/>
  <c r="N1061" i="2"/>
  <c r="O1061" i="2"/>
  <c r="P1061" i="2"/>
  <c r="N1062" i="2"/>
  <c r="O1062" i="2"/>
  <c r="P1062" i="2"/>
  <c r="N1063" i="2"/>
  <c r="O1063" i="2" s="1"/>
  <c r="N1064" i="2"/>
  <c r="P1064" i="2" s="1"/>
  <c r="O1064" i="2"/>
  <c r="N1065" i="2"/>
  <c r="O1065" i="2" s="1"/>
  <c r="P1065" i="2"/>
  <c r="N1066" i="2"/>
  <c r="O1066" i="2"/>
  <c r="P1066" i="2"/>
  <c r="N1067" i="2"/>
  <c r="O1067" i="2" s="1"/>
  <c r="P1067" i="2"/>
  <c r="N1068" i="2"/>
  <c r="P1068" i="2" s="1"/>
  <c r="O1068" i="2"/>
  <c r="N1069" i="2"/>
  <c r="O1069" i="2"/>
  <c r="P1069" i="2"/>
  <c r="N1070" i="2"/>
  <c r="P1070" i="2" s="1"/>
  <c r="O1070" i="2"/>
  <c r="N1071" i="2"/>
  <c r="O1071" i="2" s="1"/>
  <c r="N1072" i="2"/>
  <c r="O1072" i="2"/>
  <c r="P1072" i="2"/>
  <c r="N1073" i="2"/>
  <c r="O1073" i="2" s="1"/>
  <c r="P1073" i="2"/>
  <c r="N1074" i="2"/>
  <c r="O1074" i="2"/>
  <c r="P1074" i="2"/>
  <c r="N1075" i="2"/>
  <c r="O1075" i="2"/>
  <c r="P1075" i="2"/>
  <c r="N1076" i="2"/>
  <c r="P1076" i="2" s="1"/>
  <c r="O1076" i="2"/>
  <c r="N1077" i="2"/>
  <c r="O1077" i="2"/>
  <c r="P1077" i="2"/>
  <c r="N1078" i="2"/>
  <c r="P1078" i="2" s="1"/>
  <c r="O1078" i="2"/>
  <c r="N1079" i="2"/>
  <c r="O1079" i="2" s="1"/>
  <c r="N1080" i="2"/>
  <c r="O1080" i="2"/>
  <c r="P1080" i="2"/>
  <c r="N1081" i="2"/>
  <c r="O1081" i="2" s="1"/>
  <c r="P1081" i="2"/>
  <c r="N1082" i="2"/>
  <c r="O1082" i="2"/>
  <c r="P1082" i="2"/>
  <c r="P3" i="2"/>
  <c r="P4" i="2"/>
  <c r="P5" i="2"/>
  <c r="P6" i="2"/>
  <c r="P7" i="2"/>
  <c r="P8" i="2"/>
  <c r="P9" i="2"/>
  <c r="P10" i="2"/>
  <c r="P11" i="2"/>
  <c r="P12" i="2"/>
  <c r="P13" i="2"/>
  <c r="P14" i="2"/>
  <c r="P15" i="2"/>
  <c r="P16" i="2"/>
  <c r="P17" i="2"/>
  <c r="P18" i="2"/>
  <c r="P19" i="2"/>
  <c r="P20" i="2"/>
  <c r="P2" i="2"/>
  <c r="O3" i="2"/>
  <c r="O4" i="2"/>
  <c r="O5" i="2"/>
  <c r="O6" i="2"/>
  <c r="O7" i="2"/>
  <c r="O8" i="2"/>
  <c r="O9" i="2"/>
  <c r="O10" i="2"/>
  <c r="O11" i="2"/>
  <c r="O12" i="2"/>
  <c r="O13" i="2"/>
  <c r="O14" i="2"/>
  <c r="O15" i="2"/>
  <c r="O16" i="2"/>
  <c r="O17" i="2"/>
  <c r="O18" i="2"/>
  <c r="O19" i="2"/>
  <c r="O20" i="2"/>
  <c r="O2" i="2"/>
  <c r="N3" i="2"/>
  <c r="N4" i="2"/>
  <c r="N5" i="2"/>
  <c r="N6" i="2"/>
  <c r="N7" i="2"/>
  <c r="N8" i="2"/>
  <c r="N9" i="2"/>
  <c r="N10" i="2"/>
  <c r="N11" i="2"/>
  <c r="N12" i="2"/>
  <c r="N13" i="2"/>
  <c r="N14" i="2"/>
  <c r="N15" i="2"/>
  <c r="N16" i="2"/>
  <c r="N17" i="2"/>
  <c r="N18" i="2"/>
  <c r="N19" i="2"/>
  <c r="N20" i="2"/>
  <c r="N2" i="2"/>
  <c r="O830" i="2" l="1"/>
  <c r="P830" i="2"/>
  <c r="O783" i="2"/>
  <c r="P783" i="2"/>
  <c r="O655" i="2"/>
  <c r="P655" i="2"/>
  <c r="P918" i="2"/>
  <c r="P902" i="2"/>
  <c r="P886" i="2"/>
  <c r="P829" i="2"/>
  <c r="O822" i="2"/>
  <c r="P822" i="2"/>
  <c r="P807" i="2"/>
  <c r="P799" i="2"/>
  <c r="O791" i="2"/>
  <c r="P791" i="2"/>
  <c r="O782" i="2"/>
  <c r="P782" i="2"/>
  <c r="O727" i="2"/>
  <c r="P727" i="2"/>
  <c r="O663" i="2"/>
  <c r="P663" i="2"/>
  <c r="O603" i="2"/>
  <c r="P603" i="2"/>
  <c r="O719" i="2"/>
  <c r="P719" i="2"/>
  <c r="O814" i="2"/>
  <c r="P814" i="2"/>
  <c r="O790" i="2"/>
  <c r="P790" i="2"/>
  <c r="O735" i="2"/>
  <c r="P735" i="2"/>
  <c r="O671" i="2"/>
  <c r="P671" i="2"/>
  <c r="O619" i="2"/>
  <c r="P619" i="2"/>
  <c r="O489" i="2"/>
  <c r="P489" i="2"/>
  <c r="O351" i="2"/>
  <c r="P351" i="2"/>
  <c r="P275" i="2"/>
  <c r="O275" i="2"/>
  <c r="O138" i="2"/>
  <c r="P138" i="2"/>
  <c r="O66" i="2"/>
  <c r="P66" i="2"/>
  <c r="P917" i="2"/>
  <c r="P901" i="2"/>
  <c r="P885" i="2"/>
  <c r="P813" i="2"/>
  <c r="O806" i="2"/>
  <c r="P806" i="2"/>
  <c r="O798" i="2"/>
  <c r="P798" i="2"/>
  <c r="O743" i="2"/>
  <c r="P743" i="2"/>
  <c r="O679" i="2"/>
  <c r="P679" i="2"/>
  <c r="O805" i="2"/>
  <c r="P805" i="2"/>
  <c r="O751" i="2"/>
  <c r="P751" i="2"/>
  <c r="O687" i="2"/>
  <c r="P687" i="2"/>
  <c r="P561" i="2"/>
  <c r="O561" i="2"/>
  <c r="O774" i="2"/>
  <c r="P774" i="2"/>
  <c r="P910" i="2"/>
  <c r="P894" i="2"/>
  <c r="O827" i="2"/>
  <c r="O759" i="2"/>
  <c r="P759" i="2"/>
  <c r="O695" i="2"/>
  <c r="P695" i="2"/>
  <c r="O631" i="2"/>
  <c r="P631" i="2"/>
  <c r="P593" i="2"/>
  <c r="O593" i="2"/>
  <c r="P565" i="2"/>
  <c r="O565" i="2"/>
  <c r="P1079" i="2"/>
  <c r="P1071" i="2"/>
  <c r="P1063" i="2"/>
  <c r="P1055" i="2"/>
  <c r="P1047" i="2"/>
  <c r="P1039" i="2"/>
  <c r="P1031" i="2"/>
  <c r="P1023" i="2"/>
  <c r="P1015" i="2"/>
  <c r="P1007" i="2"/>
  <c r="P999" i="2"/>
  <c r="P991" i="2"/>
  <c r="P983" i="2"/>
  <c r="P975" i="2"/>
  <c r="P967" i="2"/>
  <c r="P959" i="2"/>
  <c r="P951" i="2"/>
  <c r="P943" i="2"/>
  <c r="P935" i="2"/>
  <c r="P927" i="2"/>
  <c r="P919" i="2"/>
  <c r="P903" i="2"/>
  <c r="P887" i="2"/>
  <c r="O767" i="2"/>
  <c r="P767" i="2"/>
  <c r="O758" i="2"/>
  <c r="P758" i="2"/>
  <c r="O703" i="2"/>
  <c r="P703" i="2"/>
  <c r="O639" i="2"/>
  <c r="P639" i="2"/>
  <c r="O613" i="2"/>
  <c r="P613" i="2"/>
  <c r="O572" i="2"/>
  <c r="P572" i="2"/>
  <c r="P568" i="2"/>
  <c r="O568" i="2"/>
  <c r="P909" i="2"/>
  <c r="P893" i="2"/>
  <c r="P823" i="2"/>
  <c r="O811" i="2"/>
  <c r="O775" i="2"/>
  <c r="P775" i="2"/>
  <c r="O766" i="2"/>
  <c r="P766" i="2"/>
  <c r="O711" i="2"/>
  <c r="P711" i="2"/>
  <c r="O647" i="2"/>
  <c r="P647" i="2"/>
  <c r="O597" i="2"/>
  <c r="P597" i="2"/>
  <c r="O481" i="2"/>
  <c r="P481" i="2"/>
  <c r="P299" i="2"/>
  <c r="O299" i="2"/>
  <c r="O580" i="2"/>
  <c r="P580" i="2"/>
  <c r="P576" i="2"/>
  <c r="O576" i="2"/>
  <c r="O485" i="2"/>
  <c r="P485" i="2"/>
  <c r="O453" i="2"/>
  <c r="P453" i="2"/>
  <c r="O421" i="2"/>
  <c r="P421" i="2"/>
  <c r="O389" i="2"/>
  <c r="P389" i="2"/>
  <c r="O342" i="2"/>
  <c r="P342" i="2"/>
  <c r="P750" i="2"/>
  <c r="P742" i="2"/>
  <c r="P734" i="2"/>
  <c r="P726" i="2"/>
  <c r="P718" i="2"/>
  <c r="P710" i="2"/>
  <c r="P702" i="2"/>
  <c r="P694" i="2"/>
  <c r="P686" i="2"/>
  <c r="P678" i="2"/>
  <c r="P670" i="2"/>
  <c r="P662" i="2"/>
  <c r="P654" i="2"/>
  <c r="P646" i="2"/>
  <c r="P638" i="2"/>
  <c r="P630" i="2"/>
  <c r="P618" i="2"/>
  <c r="O596" i="2"/>
  <c r="P596" i="2"/>
  <c r="P589" i="2"/>
  <c r="O564" i="2"/>
  <c r="P564" i="2"/>
  <c r="P560" i="2"/>
  <c r="O560" i="2"/>
  <c r="O493" i="2"/>
  <c r="P493" i="2"/>
  <c r="O461" i="2"/>
  <c r="P461" i="2"/>
  <c r="O429" i="2"/>
  <c r="P429" i="2"/>
  <c r="O397" i="2"/>
  <c r="P397" i="2"/>
  <c r="O365" i="2"/>
  <c r="P365" i="2"/>
  <c r="O624" i="2"/>
  <c r="O608" i="2"/>
  <c r="P595" i="2"/>
  <c r="O585" i="2"/>
  <c r="O556" i="2"/>
  <c r="P556" i="2"/>
  <c r="P552" i="2"/>
  <c r="O552" i="2"/>
  <c r="O541" i="2"/>
  <c r="O537" i="2"/>
  <c r="O497" i="2"/>
  <c r="P497" i="2"/>
  <c r="P339" i="2"/>
  <c r="O339" i="2"/>
  <c r="O548" i="2"/>
  <c r="P548" i="2"/>
  <c r="P544" i="2"/>
  <c r="O544" i="2"/>
  <c r="O505" i="2"/>
  <c r="P505" i="2"/>
  <c r="O469" i="2"/>
  <c r="P469" i="2"/>
  <c r="O437" i="2"/>
  <c r="P437" i="2"/>
  <c r="O405" i="2"/>
  <c r="P405" i="2"/>
  <c r="O373" i="2"/>
  <c r="P373" i="2"/>
  <c r="P315" i="2"/>
  <c r="O315" i="2"/>
  <c r="P797" i="2"/>
  <c r="P789" i="2"/>
  <c r="P781" i="2"/>
  <c r="P773" i="2"/>
  <c r="P765" i="2"/>
  <c r="P757" i="2"/>
  <c r="P749" i="2"/>
  <c r="P741" i="2"/>
  <c r="P733" i="2"/>
  <c r="P725" i="2"/>
  <c r="P717" i="2"/>
  <c r="P709" i="2"/>
  <c r="P701" i="2"/>
  <c r="P693" i="2"/>
  <c r="P685" i="2"/>
  <c r="P677" i="2"/>
  <c r="P669" i="2"/>
  <c r="P661" i="2"/>
  <c r="P653" i="2"/>
  <c r="P645" i="2"/>
  <c r="P637" i="2"/>
  <c r="P629" i="2"/>
  <c r="O588" i="2"/>
  <c r="P588" i="2"/>
  <c r="P581" i="2"/>
  <c r="O540" i="2"/>
  <c r="P540" i="2"/>
  <c r="P536" i="2"/>
  <c r="O536" i="2"/>
  <c r="P504" i="2"/>
  <c r="O504" i="2"/>
  <c r="O473" i="2"/>
  <c r="P473" i="2"/>
  <c r="P620" i="2"/>
  <c r="P604" i="2"/>
  <c r="P587" i="2"/>
  <c r="O577" i="2"/>
  <c r="O532" i="2"/>
  <c r="P532" i="2"/>
  <c r="P528" i="2"/>
  <c r="O528" i="2"/>
  <c r="O524" i="2"/>
  <c r="P524" i="2"/>
  <c r="P520" i="2"/>
  <c r="O520" i="2"/>
  <c r="O516" i="2"/>
  <c r="P516" i="2"/>
  <c r="P512" i="2"/>
  <c r="O512" i="2"/>
  <c r="O477" i="2"/>
  <c r="P477" i="2"/>
  <c r="O445" i="2"/>
  <c r="P445" i="2"/>
  <c r="O413" i="2"/>
  <c r="P413" i="2"/>
  <c r="O381" i="2"/>
  <c r="P381" i="2"/>
  <c r="O348" i="2"/>
  <c r="P348" i="2"/>
  <c r="O268" i="2"/>
  <c r="P268" i="2"/>
  <c r="O496" i="2"/>
  <c r="O488" i="2"/>
  <c r="O480" i="2"/>
  <c r="O472" i="2"/>
  <c r="O464" i="2"/>
  <c r="O456" i="2"/>
  <c r="O448" i="2"/>
  <c r="O440" i="2"/>
  <c r="O432" i="2"/>
  <c r="O424" i="2"/>
  <c r="O416" i="2"/>
  <c r="O408" i="2"/>
  <c r="O400" i="2"/>
  <c r="O392" i="2"/>
  <c r="O384" i="2"/>
  <c r="O376" i="2"/>
  <c r="O368" i="2"/>
  <c r="O360" i="2"/>
  <c r="O357" i="2"/>
  <c r="O354" i="2"/>
  <c r="O328" i="2"/>
  <c r="O325" i="2"/>
  <c r="O319" i="2"/>
  <c r="P309" i="2"/>
  <c r="O303" i="2"/>
  <c r="P293" i="2"/>
  <c r="P286" i="2"/>
  <c r="O279" i="2"/>
  <c r="O234" i="2"/>
  <c r="P234" i="2"/>
  <c r="O82" i="2"/>
  <c r="P82" i="2"/>
  <c r="O282" i="2"/>
  <c r="P282" i="2"/>
  <c r="O226" i="2"/>
  <c r="P226" i="2"/>
  <c r="O218" i="2"/>
  <c r="P218" i="2"/>
  <c r="O210" i="2"/>
  <c r="P210" i="2"/>
  <c r="O202" i="2"/>
  <c r="P202" i="2"/>
  <c r="O194" i="2"/>
  <c r="P194" i="2"/>
  <c r="O186" i="2"/>
  <c r="P186" i="2"/>
  <c r="O178" i="2"/>
  <c r="P178" i="2"/>
  <c r="O170" i="2"/>
  <c r="P170" i="2"/>
  <c r="O162" i="2"/>
  <c r="P162" i="2"/>
  <c r="O154" i="2"/>
  <c r="P154" i="2"/>
  <c r="O146" i="2"/>
  <c r="P146" i="2"/>
  <c r="O74" i="2"/>
  <c r="P74" i="2"/>
  <c r="P508" i="2"/>
  <c r="P500" i="2"/>
  <c r="P492" i="2"/>
  <c r="P484" i="2"/>
  <c r="P476" i="2"/>
  <c r="P468" i="2"/>
  <c r="P460" i="2"/>
  <c r="P452" i="2"/>
  <c r="P444" i="2"/>
  <c r="P436" i="2"/>
  <c r="P428" i="2"/>
  <c r="P420" i="2"/>
  <c r="P412" i="2"/>
  <c r="P404" i="2"/>
  <c r="P396" i="2"/>
  <c r="P388" i="2"/>
  <c r="P380" i="2"/>
  <c r="P372" i="2"/>
  <c r="P364" i="2"/>
  <c r="P350" i="2"/>
  <c r="O347" i="2"/>
  <c r="P344" i="2"/>
  <c r="P341" i="2"/>
  <c r="P338" i="2"/>
  <c r="O314" i="2"/>
  <c r="P311" i="2"/>
  <c r="O298" i="2"/>
  <c r="P295" i="2"/>
  <c r="O274" i="2"/>
  <c r="P274" i="2"/>
  <c r="O267" i="2"/>
  <c r="O130" i="2"/>
  <c r="P130" i="2"/>
  <c r="O58" i="2"/>
  <c r="P58" i="2"/>
  <c r="P465" i="2"/>
  <c r="P457" i="2"/>
  <c r="P449" i="2"/>
  <c r="P441" i="2"/>
  <c r="P433" i="2"/>
  <c r="P425" i="2"/>
  <c r="P417" i="2"/>
  <c r="P409" i="2"/>
  <c r="P401" i="2"/>
  <c r="P393" i="2"/>
  <c r="P385" i="2"/>
  <c r="P377" i="2"/>
  <c r="P369" i="2"/>
  <c r="P361" i="2"/>
  <c r="P335" i="2"/>
  <c r="P332" i="2"/>
  <c r="P317" i="2"/>
  <c r="P301" i="2"/>
  <c r="P284" i="2"/>
  <c r="P270" i="2"/>
  <c r="O263" i="2"/>
  <c r="O259" i="2"/>
  <c r="P259" i="2"/>
  <c r="O255" i="2"/>
  <c r="O122" i="2"/>
  <c r="P122" i="2"/>
  <c r="O50" i="2"/>
  <c r="P50" i="2"/>
  <c r="P358" i="2"/>
  <c r="O355" i="2"/>
  <c r="P326" i="2"/>
  <c r="O323" i="2"/>
  <c r="O307" i="2"/>
  <c r="O291" i="2"/>
  <c r="O266" i="2"/>
  <c r="P266" i="2"/>
  <c r="O258" i="2"/>
  <c r="P258" i="2"/>
  <c r="O251" i="2"/>
  <c r="P251" i="2"/>
  <c r="O247" i="2"/>
  <c r="O114" i="2"/>
  <c r="P114" i="2"/>
  <c r="O42" i="2"/>
  <c r="P42" i="2"/>
  <c r="O34" i="2"/>
  <c r="P34" i="2"/>
  <c r="O26" i="2"/>
  <c r="P26" i="2"/>
  <c r="P343" i="2"/>
  <c r="P340" i="2"/>
  <c r="P316" i="2"/>
  <c r="P300" i="2"/>
  <c r="P276" i="2"/>
  <c r="O262" i="2"/>
  <c r="P262" i="2"/>
  <c r="O250" i="2"/>
  <c r="P250" i="2"/>
  <c r="O106" i="2"/>
  <c r="P106" i="2"/>
  <c r="P334" i="2"/>
  <c r="O331" i="2"/>
  <c r="O322" i="2"/>
  <c r="O306" i="2"/>
  <c r="O290" i="2"/>
  <c r="P290" i="2"/>
  <c r="O283" i="2"/>
  <c r="O242" i="2"/>
  <c r="P242" i="2"/>
  <c r="O231" i="2"/>
  <c r="O98" i="2"/>
  <c r="P98" i="2"/>
  <c r="O90" i="2"/>
  <c r="P90" i="2"/>
  <c r="P38" i="2"/>
  <c r="P30" i="2"/>
  <c r="P22" i="2"/>
  <c r="P243" i="2"/>
  <c r="P235" i="2"/>
  <c r="P227" i="2"/>
  <c r="P219" i="2"/>
  <c r="P211" i="2"/>
  <c r="P203" i="2"/>
  <c r="P195" i="2"/>
  <c r="P187" i="2"/>
  <c r="P179" i="2"/>
  <c r="P171" i="2"/>
  <c r="P163" i="2"/>
  <c r="P155" i="2"/>
  <c r="P147" i="2"/>
  <c r="P139" i="2"/>
  <c r="P131" i="2"/>
  <c r="P123" i="2"/>
  <c r="P115" i="2"/>
  <c r="P107" i="2"/>
  <c r="P99" i="2"/>
  <c r="P91" i="2"/>
  <c r="P83" i="2"/>
  <c r="P75" i="2"/>
  <c r="P67" i="2"/>
  <c r="P59" i="2"/>
  <c r="P51" i="2"/>
  <c r="P43" i="2"/>
  <c r="P35" i="2"/>
  <c r="P27" i="2"/>
  <c r="P221" i="2"/>
  <c r="P213" i="2"/>
  <c r="P205" i="2"/>
  <c r="P197" i="2"/>
  <c r="P189" i="2"/>
  <c r="P181" i="2"/>
  <c r="P173" i="2"/>
  <c r="P165" i="2"/>
  <c r="P157" i="2"/>
  <c r="P149" i="2"/>
  <c r="P141" i="2"/>
  <c r="P133" i="2"/>
  <c r="P125" i="2"/>
  <c r="P117" i="2"/>
  <c r="P109" i="2"/>
  <c r="P101" i="2"/>
  <c r="P93" i="2"/>
  <c r="P85" i="2"/>
  <c r="P77" i="2"/>
  <c r="P69" i="2"/>
  <c r="P61" i="2"/>
  <c r="P53" i="2"/>
  <c r="P45" i="2"/>
  <c r="P37" i="2"/>
  <c r="P29" i="2"/>
  <c r="P21" i="2"/>
</calcChain>
</file>

<file path=xl/sharedStrings.xml><?xml version="1.0" encoding="utf-8"?>
<sst xmlns="http://schemas.openxmlformats.org/spreadsheetml/2006/main" count="12378" uniqueCount="2246">
  <si>
    <t>Issue Type</t>
  </si>
  <si>
    <t>Issue key</t>
  </si>
  <si>
    <t>Status</t>
  </si>
  <si>
    <t>Resolution</t>
  </si>
  <si>
    <t>Summary</t>
  </si>
  <si>
    <t>Change Request</t>
  </si>
  <si>
    <t>FHIR-24823</t>
  </si>
  <si>
    <t>Triaged</t>
  </si>
  <si>
    <t>Persuasive with Modification</t>
  </si>
  <si>
    <t>Is this a one-time authorization? - PCDE #136</t>
  </si>
  <si>
    <t>Enhancement</t>
  </si>
  <si>
    <t>Financial Mgmt</t>
  </si>
  <si>
    <t>Robert Dieterle / Mary Kay McDaniel: 20-0-1</t>
  </si>
  <si>
    <t>FHIR-24822</t>
  </si>
  <si>
    <t>There needs to be an implementation reference to a resource outlining what the requested data should not be used for - PCDE #135</t>
  </si>
  <si>
    <t>FHIR-24809</t>
  </si>
  <si>
    <t>Persuasive</t>
  </si>
  <si>
    <t>The term provider here should be switched to "payer". - PCDE #122</t>
  </si>
  <si>
    <t>FHIR-24798</t>
  </si>
  <si>
    <t>The 'ref' needs to be updated. - PCDE #111</t>
  </si>
  <si>
    <t>Correction</t>
  </si>
  <si>
    <t>FHIR-24793</t>
  </si>
  <si>
    <t>Considered - Question answered</t>
  </si>
  <si>
    <t>Define "current care" from a Health Insurance/Payer perspective for collecting data. - PCDE #106</t>
  </si>
  <si>
    <t>Clarification</t>
  </si>
  <si>
    <t>Question</t>
  </si>
  <si>
    <t>FHIR-24791</t>
  </si>
  <si>
    <t>Define "current care" with more specific. Does this inlcude Mental Health and Preventive Care? - PCDE #104</t>
  </si>
  <si>
    <t>FHIR-24781</t>
  </si>
  <si>
    <t>It should not be a requirement that payors transform materials received from authorative sources. - PCDE #94</t>
  </si>
  <si>
    <t>FHIR-24780</t>
  </si>
  <si>
    <t>Patient Coverage details for the old and new Plans should also be part of the exchange format. - PCDE #93</t>
  </si>
  <si>
    <t>FHIR-24772</t>
  </si>
  <si>
    <t>The artifacts are HL7, the project/organization etc. are not. - PCDE #85</t>
  </si>
  <si>
    <t>FHIR-24768</t>
  </si>
  <si>
    <t>Consider changing "therapies are necessary or medically appropriate", to "medically necessary". - PCDE #81</t>
  </si>
  <si>
    <t>FHIR-24767</t>
  </si>
  <si>
    <t>Consider further definition of "other coverage information". - PCDE #80</t>
  </si>
  <si>
    <t>FHIR-24766</t>
  </si>
  <si>
    <t>Clarification and or further definition of "among others" would be helpful. - PCDE #79</t>
  </si>
  <si>
    <t>FHIR-24762</t>
  </si>
  <si>
    <t>Reword section 1.1 - PCDE #75</t>
  </si>
  <si>
    <t>FHIR-24760</t>
  </si>
  <si>
    <t>Would discuss whether HIPAA business treatment and operations are relevant to this use case in IG. - PCDE #73</t>
  </si>
  <si>
    <t>FHIR-24758</t>
  </si>
  <si>
    <t>Could coded goals be referenced in a value set? - PCDE #71</t>
  </si>
  <si>
    <t>FHIR-24746</t>
  </si>
  <si>
    <t>DTR is missing a key component which are storyboards describing user workflows. - DTR #92</t>
  </si>
  <si>
    <t>Larry Decelles / Isaac Vetter: 14-0-6</t>
  </si>
  <si>
    <t>FHIR-24736</t>
  </si>
  <si>
    <t>Add "Next Page" and "Previous Page" links at the top AND bottom of each web page of the IG. - DTR #82</t>
  </si>
  <si>
    <t>FHIR-24732</t>
  </si>
  <si>
    <t>Discusses lack of sleep study in provider's EHR.  - DTR #78</t>
  </si>
  <si>
    <t>FHIR-24718</t>
  </si>
  <si>
    <t>Error message: the payer's CQL is malformed? - DTR #64</t>
  </si>
  <si>
    <t>Clinical Decision Support</t>
  </si>
  <si>
    <t>FHIR-24705</t>
  </si>
  <si>
    <t>The nicely created graphic in this section is flawed in that it seems to require a third-party DTR app and downgrades discrete CQL-generated data into mere "text block". - DTR #51</t>
  </si>
  <si>
    <t>FHIR-24703</t>
  </si>
  <si>
    <t>Why must there be a questionnaire? - DTR #49</t>
  </si>
  <si>
    <t>FHIR-24594</t>
  </si>
  <si>
    <t>Not Persuasive with Modification</t>
  </si>
  <si>
    <t>This profile contains example bindings. - DTR #26</t>
  </si>
  <si>
    <t>FHIR-24593</t>
  </si>
  <si>
    <t>This profile contains example bindings. - DTR #25</t>
  </si>
  <si>
    <t>FHIR-24592</t>
  </si>
  <si>
    <t>This profile contains both example bindings and missing bindings. - DTR #24</t>
  </si>
  <si>
    <t>FHIR-24560</t>
  </si>
  <si>
    <t>Link from PAS ClaimSubmit to generic Claim-submit operation</t>
  </si>
  <si>
    <t>Kathleen Connor / Robert Dieterle: 20-0-1</t>
  </si>
  <si>
    <t>FHIR-24559</t>
  </si>
  <si>
    <t>ClaimSubmit definition sub-heading</t>
  </si>
  <si>
    <t>FHIR-24447</t>
  </si>
  <si>
    <t>Subscription no longer aligns with FHIR build baseline</t>
  </si>
  <si>
    <t>FHIR-24440</t>
  </si>
  <si>
    <t>Specify X12 BDS01 value for FHIR attachment</t>
  </si>
  <si>
    <t>FHIR-24427</t>
  </si>
  <si>
    <t>what does priori mean? Short for Prior Inquiry? - PAS #249</t>
  </si>
  <si>
    <t>FHIR-24423</t>
  </si>
  <si>
    <t>It would be helpful to make the same statement of conformance that the Prior Authorization Response FHIR Bungle will meet all required data elements of the 278 response. - PAS #246</t>
  </si>
  <si>
    <t>FHIR-24413</t>
  </si>
  <si>
    <t>hy isn't there a medical service example? - PAS #204</t>
  </si>
  <si>
    <t>FHIR-24358</t>
  </si>
  <si>
    <t>Add "Next Page" and "Previous Page" links at the top AND bottom of each web page of the IG. - PAS #150</t>
  </si>
  <si>
    <t>FHIR-24344</t>
  </si>
  <si>
    <t>You should include a gutter diagram of the data exchange. - PAS #137</t>
  </si>
  <si>
    <t>Comment</t>
  </si>
  <si>
    <t>FHIR-24342</t>
  </si>
  <si>
    <t>Considered - No action required</t>
  </si>
  <si>
    <t>Overall, despite my concerns over the architectural issues, you have done good work on this IG. - PAS #135</t>
  </si>
  <si>
    <t>Non-substantive</t>
  </si>
  <si>
    <t>FHIR-24331</t>
  </si>
  <si>
    <t>As an EHR developer, I'm not at all certain that this IG will be more successful than X12. - PAS #122</t>
  </si>
  <si>
    <t>Mark Scrimshire / Mary Kay McDaniel: 19-0-0</t>
  </si>
  <si>
    <t>FHIR-24330</t>
  </si>
  <si>
    <t>I would need a lawyer to successfully validate the regulatory analysis provided on this page. - PAS #121</t>
  </si>
  <si>
    <t>FHIR-24329</t>
  </si>
  <si>
    <t>How do you know that few EMR systems have implemented the X12 interaces. - PAS #120</t>
  </si>
  <si>
    <t>FHIR-24327</t>
  </si>
  <si>
    <t>Does checking the request at the behest of the user still have the same limits as the regular polling inquiry? - PAS #118</t>
  </si>
  <si>
    <t>FHIR-24326</t>
  </si>
  <si>
    <t>2.3.5 appears to be referring to a denial case. - PAS #117</t>
  </si>
  <si>
    <t>FHIR-24323</t>
  </si>
  <si>
    <t>valuecode code should have a binding - assume it is not example but more specific - PAS #114</t>
  </si>
  <si>
    <t>FHIR-24283</t>
  </si>
  <si>
    <t>Several, if not all, of the extensions using codes do not have the terminology supplied. - PAS #81</t>
  </si>
  <si>
    <t>FHIR-24277</t>
  </si>
  <si>
    <t>The service should use the existing status check mechanism. - PAS #78</t>
  </si>
  <si>
    <t>FHIR-24275</t>
  </si>
  <si>
    <t>This section describes mechanisms that deviate from the mechanism already provided in the FHIR R4 specification. - PAS #77</t>
  </si>
  <si>
    <t>FHIR-24272</t>
  </si>
  <si>
    <t>This appears to need a richer Security and Privacy model and review than has been provided here. - PAS #76</t>
  </si>
  <si>
    <t>FHIR-24196</t>
  </si>
  <si>
    <t>Knowing the original PA id and the patient coverage id is not sufficient access control for subsequent queries. - PAS #34</t>
  </si>
  <si>
    <t>FHIR-24115</t>
  </si>
  <si>
    <t>Section 5.4.2.1 Polling - ClaimResponse search expected response needs clarification</t>
  </si>
  <si>
    <t>FHIR-24114</t>
  </si>
  <si>
    <t>Section 5.4.2.1 Polling - ClaimResponse search criteria and expected response are in conflict</t>
  </si>
  <si>
    <t>FHIR-24113</t>
  </si>
  <si>
    <t>Specify formal Da Vinci PAS IG maturity level?</t>
  </si>
  <si>
    <t>FHIR-23875</t>
  </si>
  <si>
    <t>In section 2.2 is "intermediary" the same as "Clearing House"?</t>
  </si>
  <si>
    <t>FHIR Mgmt Group</t>
  </si>
  <si>
    <t>FHIR-23775</t>
  </si>
  <si>
    <t>It is not clear what DDE is in the figure in section 2.1</t>
  </si>
  <si>
    <t>FHIR-23285</t>
  </si>
  <si>
    <t>Please use copy editor to fix typos. - PDex #97</t>
  </si>
  <si>
    <t>FHIR-23240</t>
  </si>
  <si>
    <t>The Health Plan API is not necessarily using OAuth2.0. - PDex #74</t>
  </si>
  <si>
    <t>FHIR-23226</t>
  </si>
  <si>
    <t>Use and single term, Member recommended, to refer to the patient rather than the term Subscriber which is overloaded and for which an elemet Coverage.subscriberId exists which is not to identify the patient/member. - PDex #67</t>
  </si>
  <si>
    <t>FHIR-23204</t>
  </si>
  <si>
    <t>This entire document looks very unprofessional. External links should be links and not text. - PDex #56</t>
  </si>
  <si>
    <t>FHIR-23188</t>
  </si>
  <si>
    <t>No text for CDA Hooks customization - PDex #47</t>
  </si>
  <si>
    <t>FHIR-22875</t>
  </si>
  <si>
    <t>Considered for Future Use</t>
  </si>
  <si>
    <t>Collaboration</t>
  </si>
  <si>
    <t>FHIR-22874</t>
  </si>
  <si>
    <t>Clarify reference to other content in Section 6</t>
  </si>
  <si>
    <t>FHIR-22873</t>
  </si>
  <si>
    <t>Correct hyperlinks "Hooks specification"</t>
  </si>
  <si>
    <t>FHIR-22871</t>
  </si>
  <si>
    <t>Question re: reference 2019Jan ballot</t>
  </si>
  <si>
    <t>FHIR-22870</t>
  </si>
  <si>
    <t>Consistent spelling laboratory and add profile</t>
  </si>
  <si>
    <t>Compatible, substantive</t>
  </si>
  <si>
    <t>FHIR-22869</t>
  </si>
  <si>
    <t>Consistent spelling laboratory</t>
  </si>
  <si>
    <t>FHIR-22868</t>
  </si>
  <si>
    <t>clarify text</t>
  </si>
  <si>
    <t>FHIR-22866</t>
  </si>
  <si>
    <t>clarification to text</t>
  </si>
  <si>
    <t>FHIR-22864</t>
  </si>
  <si>
    <t>Correct 404 File Not Found error messages</t>
  </si>
  <si>
    <t>FHIR-22618</t>
  </si>
  <si>
    <t>Please clarify what the consent is for - BSeR #154</t>
  </si>
  <si>
    <t>Public Health</t>
  </si>
  <si>
    <t>AMS/Mead: 14-0-0</t>
  </si>
  <si>
    <t>FHIR-22616</t>
  </si>
  <si>
    <t>Is it possible to add a open notes text field to all the BSeR referral feedback transition profiles? - BSeR #152</t>
  </si>
  <si>
    <t>AMS/Craig: 13-0-0</t>
  </si>
  <si>
    <t>FHIR-22615</t>
  </si>
  <si>
    <t>Arthritis Request Support Bundle - what is in the bundle that is unique enough to indicate it is for Arthritis, should Diagnosis be added. Or some functional assessment? - BSeR #151</t>
  </si>
  <si>
    <t>AMS/Sarah: 15-0-0</t>
  </si>
  <si>
    <t>FHIR-22614</t>
  </si>
  <si>
    <t>What is height's unit of measument? - BSeR #150</t>
  </si>
  <si>
    <t>FHIR-22566</t>
  </si>
  <si>
    <t>Has this been piloted with real EHRs? Will it be? - BSeR #102</t>
  </si>
  <si>
    <t>FHIR-22541</t>
  </si>
  <si>
    <t>Requirements Completeness - BSeR #36</t>
  </si>
  <si>
    <t>FHIR-22536</t>
  </si>
  <si>
    <t>General Clarity - BSeR #31</t>
  </si>
  <si>
    <t>FHIR-22520</t>
  </si>
  <si>
    <t>US Core alignment Consistency - BSeR #16</t>
  </si>
  <si>
    <t>AMS/Mead: 15-0-2</t>
  </si>
  <si>
    <t>FHIR-22519</t>
  </si>
  <si>
    <t>US Core alignment Consistency - BSeR #15</t>
  </si>
  <si>
    <t>FHIR-22478</t>
  </si>
  <si>
    <t>Requirements Completeness - VRDR #181</t>
  </si>
  <si>
    <t>AMS/Mead: 16-0-1</t>
  </si>
  <si>
    <t>FHIR-22477</t>
  </si>
  <si>
    <t>Requirements Completeness - VRDR #180</t>
  </si>
  <si>
    <t>FHIR-22475</t>
  </si>
  <si>
    <t>External Consistency - VRDR #178</t>
  </si>
  <si>
    <t>AMS/Cindy Bush: 11-0-1</t>
  </si>
  <si>
    <t>FHIR-22474</t>
  </si>
  <si>
    <t>External Consistency - VRDR #177</t>
  </si>
  <si>
    <t>FHIR-22470</t>
  </si>
  <si>
    <t>Scope Completeness - VRDR #173</t>
  </si>
  <si>
    <t>FHIR-22469</t>
  </si>
  <si>
    <t>Scope Clarity - VRDR #172</t>
  </si>
  <si>
    <t>AMS/Craig: 15-0-0</t>
  </si>
  <si>
    <t>FHIR-22468</t>
  </si>
  <si>
    <t>General Correctness - VRDR #171</t>
  </si>
  <si>
    <t>FHIR-22464</t>
  </si>
  <si>
    <t>External Consistency - VRDR #167</t>
  </si>
  <si>
    <t>FHIR-22454</t>
  </si>
  <si>
    <t>External Consistency - VRDR #157</t>
  </si>
  <si>
    <t>FHIR-22453</t>
  </si>
  <si>
    <t>External Consistency - VRDR #156</t>
  </si>
  <si>
    <t>AMS/Cindy: 11-0-1</t>
  </si>
  <si>
    <t>FHIR-22452</t>
  </si>
  <si>
    <t>External Consistency - VRDR #155</t>
  </si>
  <si>
    <t>AMS/Craig: 8-0-0</t>
  </si>
  <si>
    <t>FHIR-22451</t>
  </si>
  <si>
    <t>Terminology Correctness - VRDR #154</t>
  </si>
  <si>
    <t>FHIR-22441</t>
  </si>
  <si>
    <t>External Consistency - VRDR #144</t>
  </si>
  <si>
    <t>FHIR-22440</t>
  </si>
  <si>
    <t>Examples Completeness - VRDR #143</t>
  </si>
  <si>
    <t>AMS/Mead: 9-0-0</t>
  </si>
  <si>
    <t>FHIR-22426</t>
  </si>
  <si>
    <t>Datatype Clarity - VRDR #129</t>
  </si>
  <si>
    <t>AMS/Sarah: 16-0-0</t>
  </si>
  <si>
    <t>FHIR-22425</t>
  </si>
  <si>
    <t>Datatype Clarity - VRDR #128</t>
  </si>
  <si>
    <t>FHIR-22424</t>
  </si>
  <si>
    <t>Datatype Clarity - VRDR #127</t>
  </si>
  <si>
    <t>FHIR-22423</t>
  </si>
  <si>
    <t>External Consistency - VRDR #126</t>
  </si>
  <si>
    <t>FHIR-22421</t>
  </si>
  <si>
    <t>Broken Links Correctness - VRDR #124</t>
  </si>
  <si>
    <t>AMS/Mead: 10-0-0</t>
  </si>
  <si>
    <t>FHIR-22420</t>
  </si>
  <si>
    <t>Structure Definition Consistency - VRDR #123</t>
  </si>
  <si>
    <t>FHIR-22419</t>
  </si>
  <si>
    <t>Structure Definition Completeness - VRDR #122</t>
  </si>
  <si>
    <t>FHIR-22418</t>
  </si>
  <si>
    <t>External Consistency - VRDR #121</t>
  </si>
  <si>
    <t>FHIR-22417</t>
  </si>
  <si>
    <t>Internal Consistency - VRDR #120</t>
  </si>
  <si>
    <t>FHIR-22412</t>
  </si>
  <si>
    <t>External Consistency - VRDR #115</t>
  </si>
  <si>
    <t>FHIR-22411</t>
  </si>
  <si>
    <t>Terminology Completeness - VRDR #114</t>
  </si>
  <si>
    <t>FHIR-22410</t>
  </si>
  <si>
    <t>Internal Consistency - VRDR #113</t>
  </si>
  <si>
    <t>FHIR-22409</t>
  </si>
  <si>
    <t>Internal Consistency - VRDR #112</t>
  </si>
  <si>
    <t>FHIR-22408</t>
  </si>
  <si>
    <t>Internal Consistency - VRDR #111</t>
  </si>
  <si>
    <t>FHIR-22407</t>
  </si>
  <si>
    <t>Internal Consistency - VRDR #110</t>
  </si>
  <si>
    <t>FHIR-22399</t>
  </si>
  <si>
    <t>Requirements Completeness - VRDR #102</t>
  </si>
  <si>
    <t>FHIR-22384</t>
  </si>
  <si>
    <t>Rationale Clarity - VRDR #87</t>
  </si>
  <si>
    <t>AMS/Craig: 8-0-1</t>
  </si>
  <si>
    <t>FHIR-22383</t>
  </si>
  <si>
    <t>Internal Consistency - VRDR #86</t>
  </si>
  <si>
    <t>FHIR-22380</t>
  </si>
  <si>
    <t>Terminology Completeness - VRDR #83</t>
  </si>
  <si>
    <t>FHIR-22375</t>
  </si>
  <si>
    <t>Terminology Completeness - VRDR #78</t>
  </si>
  <si>
    <t>FHIR-22373</t>
  </si>
  <si>
    <t>External Consistency - VRDR #76</t>
  </si>
  <si>
    <t>FHIR-22370</t>
  </si>
  <si>
    <t>Terminology Completeness - VRDR #73</t>
  </si>
  <si>
    <t>FHIR-22367</t>
  </si>
  <si>
    <t>Terminology Completeness - VRDR #70</t>
  </si>
  <si>
    <t>FHIR-22366</t>
  </si>
  <si>
    <t>Terminology Completeness - VRDR #69</t>
  </si>
  <si>
    <t>FHIR-22365</t>
  </si>
  <si>
    <t>Terminology Completeness - VRDR #68</t>
  </si>
  <si>
    <t>FHIR-22362</t>
  </si>
  <si>
    <t>Terminology Completeness - VRDR #65</t>
  </si>
  <si>
    <t>FHIR-22361</t>
  </si>
  <si>
    <t>Requirements Clarity - VRDR #64</t>
  </si>
  <si>
    <t>FHIR-22360</t>
  </si>
  <si>
    <t>Requirements Clarity - VRDR #63</t>
  </si>
  <si>
    <t>FHIR-22359</t>
  </si>
  <si>
    <t>Requirements Clarity - VRDR #62</t>
  </si>
  <si>
    <t>FHIR-22358</t>
  </si>
  <si>
    <t>Requirements Clarity - VRDR #61</t>
  </si>
  <si>
    <t>AMS/Sarah: 15-0-1</t>
  </si>
  <si>
    <t>FHIR-22353</t>
  </si>
  <si>
    <t>The IG seems to be in early stages of development with no conformance specifications being yet defined - DTR #81</t>
  </si>
  <si>
    <t>Bob Dieterle / Floyd Eisenberg: 9-0-3</t>
  </si>
  <si>
    <t>FHIR-22351</t>
  </si>
  <si>
    <t>Based on standard definition, this section misuses the term "persist" throughout. Recommend changing. - DTR #79</t>
  </si>
  <si>
    <t>FHIR-22350</t>
  </si>
  <si>
    <t>Although a payer can offer an entry into a DTR, the DTR must be formatted to only extract and expose (to the payer) information that is relevant to the given use case. - DTR #78</t>
  </si>
  <si>
    <t>Bob Dieterle / Rachael Foerster: 7-0-1</t>
  </si>
  <si>
    <t>FHIR-22348</t>
  </si>
  <si>
    <t>EHR systems should be required to have the ability to share the patient information with the payer and other providers - DTR #76</t>
  </si>
  <si>
    <t>FHIR-22346</t>
  </si>
  <si>
    <t>I believe that providing options to show multiple questions or questions one at a time is the key to implementation success. - DTR #74</t>
  </si>
  <si>
    <t>FHIR-22344</t>
  </si>
  <si>
    <t>Feedback on Task. - DTR #72</t>
  </si>
  <si>
    <t>FHIR-22340</t>
  </si>
  <si>
    <t>consult with provider. - DTR #68</t>
  </si>
  <si>
    <t>FHIR-22332</t>
  </si>
  <si>
    <t>Malformed CQL and execution errors should not be shown to clinicians. - DTR #60</t>
  </si>
  <si>
    <t>FHIR-22327</t>
  </si>
  <si>
    <t>Authentication to payer FHIR server should be mandatory. - DTR #55</t>
  </si>
  <si>
    <t>FHIR-22326</t>
  </si>
  <si>
    <t>I think that this field should contain a urlâ€¦ - DTR #54</t>
  </si>
  <si>
    <t>Bob Dieterle / Rachael Foerster: 8-0-0</t>
  </si>
  <si>
    <t>FHIR-22325</t>
  </si>
  <si>
    <t>Don't insecurely expose DTR app's payer-granted OAuth2 access_token to EHR. - DTR #53</t>
  </si>
  <si>
    <t>FHIR-22324</t>
  </si>
  <si>
    <t>Is app able to simply auto-answer the questionnaire with access to the FHIR server? - DTR #52</t>
  </si>
  <si>
    <t>FHIR-22322</t>
  </si>
  <si>
    <t>innovative approach introduced to revolutionize â€¦ time-to-market - DTR #50</t>
  </si>
  <si>
    <t>FHIR-22321</t>
  </si>
  <si>
    <t>Needs a lead in sentence - DTR #49</t>
  </si>
  <si>
    <t>FHIR-22320</t>
  </si>
  <si>
    <t>There is a statement listed under profiles, but should there be a more general statement(s) listed 1st for the 'heading' Profiles. - DTR #48</t>
  </si>
  <si>
    <t>FHIR-22315</t>
  </si>
  <si>
    <t>Change EHR to EMR - DTR #43</t>
  </si>
  <si>
    <t>FHIR-22314</t>
  </si>
  <si>
    <t>Update Initial Overview - DTR #42</t>
  </si>
  <si>
    <t>FHIR-22303</t>
  </si>
  <si>
    <t>Restricting information in DTR workflow - DTR #31</t>
  </si>
  <si>
    <t>FHIR-22302</t>
  </si>
  <si>
    <t>Processing Multiple DTR in one workflow - DTR #30</t>
  </si>
  <si>
    <t>FHIR-22301</t>
  </si>
  <si>
    <t>Task Generation versus other actions - DTR #29</t>
  </si>
  <si>
    <t>FHIR-22300</t>
  </si>
  <si>
    <t>Transform DTR Questionnaire to PDF - DTR #28</t>
  </si>
  <si>
    <t>FHIR-22299</t>
  </si>
  <si>
    <t>CQL Malformed specifics need defining - DTR #27</t>
  </si>
  <si>
    <t>FHIR-22298</t>
  </si>
  <si>
    <t>Not Persuasive</t>
  </si>
  <si>
    <t>CQL Malformed and User Error Message - DTR #26</t>
  </si>
  <si>
    <t>FHIR-22297</t>
  </si>
  <si>
    <t>Further Specify CQL/Questionniaire failure notification - DTR #25</t>
  </si>
  <si>
    <t>FHIR-22294</t>
  </si>
  <si>
    <t>Hyperlink returns error message HTTP 403 - DTR #22</t>
  </si>
  <si>
    <t>FHIR-22293</t>
  </si>
  <si>
    <t>The table of contents page does not have level 4 references (4.4.1.1)â€¦ - DTR #21</t>
  </si>
  <si>
    <t>FHIR-22290</t>
  </si>
  <si>
    <t>The CDS Hooks Card hyperlink is to the May 2018 ballot. - DTR #19</t>
  </si>
  <si>
    <t>FHIR-22289</t>
  </si>
  <si>
    <t>Can you please add a hyperlink to Section 5.2 and Section 4.4.8 - DTR #18</t>
  </si>
  <si>
    <t>FHIR-22288</t>
  </si>
  <si>
    <t>The CDS Hooks Card hyperlink is to the May 2018 ballot. - DTR #17</t>
  </si>
  <si>
    <t>FHIR-22286</t>
  </si>
  <si>
    <t>Please provide many questions at once - DTR #15</t>
  </si>
  <si>
    <t>FHIR-22282</t>
  </si>
  <si>
    <t>Suggest providing a link in Section 4.2.2 Establish Patient Context, 2nd paragraph to Section 5.2 Requesting User Identify and also 4th paragraph to Section 4.4.8 - DTR #11</t>
  </si>
  <si>
    <t>FHIR-22281</t>
  </si>
  <si>
    <t>Suggest providing a link in Section 4.2.1 Use of Card.links to Section 4.1.1 - Authentication of SMART on FHIR application to payer API (last sentence of 2nd paragraph) - DTR #10</t>
  </si>
  <si>
    <t>FHIR-22280</t>
  </si>
  <si>
    <t>Lots of acronyms in this IG - if the first reference on a page could be spelled out, that would be helpfulâ€¦ - DTR #9</t>
  </si>
  <si>
    <t>FHIR-22278</t>
  </si>
  <si>
    <t>Change Label of SMART on FHIR App to DTR - SMART on FHIR App - DTR #7</t>
  </si>
  <si>
    <t>FHIR-22277</t>
  </si>
  <si>
    <t>Relation to Coverage Requirments Discovery (CRD) - DTR #6</t>
  </si>
  <si>
    <t>FHIR-22259</t>
  </si>
  <si>
    <t>There needs to be an avenue to addressing any shortcoming conveyed up front. - CRD #108</t>
  </si>
  <si>
    <t>Bob Dieterle / Mark Scrimshire: 9-0-0</t>
  </si>
  <si>
    <t>FHIR-22256</t>
  </si>
  <si>
    <t>Use CPT, not SNOMED for procedures - CRD #105</t>
  </si>
  <si>
    <t>FHIR-22244</t>
  </si>
  <si>
    <t>Why not standardize prefetch key names? - CRD #93</t>
  </si>
  <si>
    <t>FHIR-22239</t>
  </si>
  <si>
    <t>Is `if-none-exist` required? - CRD #88</t>
  </si>
  <si>
    <t>FHIR-22234</t>
  </si>
  <si>
    <t>Wouldn't use of RESTful FHIR eliminate the need for the if-non-exists extension? - CRD #83</t>
  </si>
  <si>
    <t>FHIR-22231</t>
  </si>
  <si>
    <t>No coverage requirements' should not create a card. - CRD #80</t>
  </si>
  <si>
    <t>FHIR-22229</t>
  </si>
  <si>
    <t>Don't mandate legal or business requirements in a FHIR IG. - CRD #78</t>
  </si>
  <si>
    <t>FHIR-22228</t>
  </si>
  <si>
    <t>Don't mandate business requirements in a FHIR IG. - CRD #77</t>
  </si>
  <si>
    <t>FHIR-22227</t>
  </si>
  <si>
    <t>Allow client to require more secure, confidential SMART apps. - CRD #76</t>
  </si>
  <si>
    <t>FHIR-22224</t>
  </si>
  <si>
    <t>SMART app can't always access same FHIR resources as a CDS Service. - CRD #73</t>
  </si>
  <si>
    <t>FHIR-22223</t>
  </si>
  <si>
    <t>Use of the "Da Vinci CRD SMART app" should not be required to conform to CRD and should not be referenced explicitly in normative IG content. - CRD #72</t>
  </si>
  <si>
    <t>FHIR-22220</t>
  </si>
  <si>
    <t>Remove references to CRD app; rename "EMR" to CRD client. - CRD #69</t>
  </si>
  <si>
    <t>FHIR-22200</t>
  </si>
  <si>
    <t>either broken links or user confusion over what blue words are for. - CRD #49</t>
  </si>
  <si>
    <t>FHIR-22199</t>
  </si>
  <si>
    <t>Update the use case for CommunicationRequest. - CRD #48</t>
  </si>
  <si>
    <t>FHIR-22198</t>
  </si>
  <si>
    <t>Change these words to 'payer'. - CRD #47</t>
  </si>
  <si>
    <t>FHIR-22185</t>
  </si>
  <si>
    <t>How does this work? When is a card removed? When the CDS-Service is re-queried for the hook? - CRD #34</t>
  </si>
  <si>
    <t>FHIR-22182</t>
  </si>
  <si>
    <t>Is this something that needs to be signalled in the CDS Service definition? - CRD #31</t>
  </si>
  <si>
    <t>FHIR-22178</t>
  </si>
  <si>
    <t>I do not think that HL7 should provde requirements on software engineers. Remove SHALL. - CRD #27</t>
  </si>
  <si>
    <t>FHIR-22176</t>
  </si>
  <si>
    <t>Alternatively, there could be a link referring to a SmartApp that shows the questionnaire. - CRD #25</t>
  </si>
  <si>
    <t>FHIR-22159</t>
  </si>
  <si>
    <t>Make configuration options a SHOULD - CRD #8</t>
  </si>
  <si>
    <t>FHIR-22158</t>
  </si>
  <si>
    <t>Add a default value for each option. - CRD #7</t>
  </si>
  <si>
    <t>FHIR-22157</t>
  </si>
  <si>
    <t>will -&gt; Shall - CRD #6</t>
  </si>
  <si>
    <t>FHIR-21075</t>
  </si>
  <si>
    <t>Examples are needed</t>
  </si>
  <si>
    <t>FHIR-21021</t>
  </si>
  <si>
    <t>Certifier role cannot differentiate a pronouncing certifier</t>
  </si>
  <si>
    <t>FHIR-21011</t>
  </si>
  <si>
    <t>Tweak examples of death certifiers</t>
  </si>
  <si>
    <t>FHIR-20989</t>
  </si>
  <si>
    <t>Suggestions on Task resource elements</t>
  </si>
  <si>
    <t>FHIR-20981</t>
  </si>
  <si>
    <t>Link to CRD IG</t>
  </si>
  <si>
    <t>FHIR-20869</t>
  </si>
  <si>
    <t>Use case for requiring RelatedPerson.gender</t>
  </si>
  <si>
    <t>FHIR-20782</t>
  </si>
  <si>
    <t>Is there a preferred VRDR exchange pattern?</t>
  </si>
  <si>
    <t>FHIR-20780</t>
  </si>
  <si>
    <t>Does .id need to be required when a profiled resource can be referenced from another resource?</t>
  </si>
  <si>
    <t>FHIR-20745</t>
  </si>
  <si>
    <t>Where is Death Certificate Reference used?</t>
  </si>
  <si>
    <t>Publishing</t>
  </si>
  <si>
    <t>AMS/Craig: 14-0-0</t>
  </si>
  <si>
    <t>Structured Documents</t>
  </si>
  <si>
    <t>FHIR-19236</t>
  </si>
  <si>
    <t>It is not clear how one would implement FHIR-based eCR Missing part of the profile? - eCR #102</t>
  </si>
  <si>
    <t>Laura Conn/John Loonsk: 17-0-1</t>
  </si>
  <si>
    <t>FHIR-19235</t>
  </si>
  <si>
    <t>It is not clear how one would implement FHIR-based eCR - eCR #101</t>
  </si>
  <si>
    <t>Laura Conn/John Loonsk: 17-0-0</t>
  </si>
  <si>
    <t>FHIR-19232</t>
  </si>
  <si>
    <t>It is not clear from the current text how, or even if, RCTC Version information is communicated. - eCR #98</t>
  </si>
  <si>
    <t>Laura Conn/John Loonsk: 13-0-1</t>
  </si>
  <si>
    <t>FHIR-19231</t>
  </si>
  <si>
    <t>The FHIR implementation should not be dependant on any aggregation or correlation within the EHR. - eCR #97</t>
  </si>
  <si>
    <t>FHIR-19230</t>
  </si>
  <si>
    <t>If follow-up information is needed, it needs to be ovetly requested and managed outsaide of the eICR/RR process (supplementary info request) - eCR #96</t>
  </si>
  <si>
    <t>FHIR-19229</t>
  </si>
  <si>
    <t>If follow-up information is needed, it needs to be ovetly requested and managed outsaide of the eICR/RR process (supplementary info request) - eCR #95</t>
  </si>
  <si>
    <t>FHIR-19228</t>
  </si>
  <si>
    <t>eICR contruction timing/delay needs to be configurable within the EHR and there should not be any expectations that it can be set externally - eCR #94</t>
  </si>
  <si>
    <t>FHIR-19224</t>
  </si>
  <si>
    <t>Make sure triggers are explicitly examples - eCR #90</t>
  </si>
  <si>
    <t>Sarah Gaunt/Sunanda McGarvey: 14-0-0</t>
  </si>
  <si>
    <t>FHIR-19223</t>
  </si>
  <si>
    <t>Remove yellow box from homepage - eCR #89</t>
  </si>
  <si>
    <t>FHIR-19222</t>
  </si>
  <si>
    <t>Update TOC - eCR #88</t>
  </si>
  <si>
    <t>FHIR-19221</t>
  </si>
  <si>
    <t>Discuss and potentially update IG based on any eCR IG issues that come out of the testing in the FHIR connectathon. - eCR #87</t>
  </si>
  <si>
    <t>FHIR-19219</t>
  </si>
  <si>
    <t>LC: determine correct placement of rr-external-resource-type and extenions-rr-priority - eCR #85</t>
  </si>
  <si>
    <t>FHIR-19216</t>
  </si>
  <si>
    <t>LC: Update titles on pages - eCR #82</t>
  </si>
  <si>
    <t>FHIR-19215</t>
  </si>
  <si>
    <t>LC: add mappings in the StructureDefinition - eCR #81</t>
  </si>
  <si>
    <t>FHIR-19212</t>
  </si>
  <si>
    <t>LC: updates needed to Capability Statements - eCR #80</t>
  </si>
  <si>
    <t>FHIR-19202</t>
  </si>
  <si>
    <t>LC: Add State in travel history address - eCR #70</t>
  </si>
  <si>
    <t>FHIR-19201</t>
  </si>
  <si>
    <t>LC: update to ODH templates when available - eCR #69</t>
  </si>
  <si>
    <t>Laura Conn/Sarah Gaunt: 14-0-0</t>
  </si>
  <si>
    <t>FHIR-19199</t>
  </si>
  <si>
    <t>LC: add state and expanded zip - eCR #67</t>
  </si>
  <si>
    <t>FHIR-19198</t>
  </si>
  <si>
    <t>LC: expand example types - eCR #66</t>
  </si>
  <si>
    <t>FHIR-19197</t>
  </si>
  <si>
    <t>LC: clarify dates expected - eCR #65</t>
  </si>
  <si>
    <t>FHIR-19195</t>
  </si>
  <si>
    <t>LC: Clarify what is expected from element - eCR #63</t>
  </si>
  <si>
    <t>Patient Administration</t>
  </si>
  <si>
    <t>FHIR-19192</t>
  </si>
  <si>
    <t>LC: medication triggers - eCR #60</t>
  </si>
  <si>
    <t>FHIR-19184</t>
  </si>
  <si>
    <t>input related to: "Additional timing-related reporting parameters and suggested values" - eCR #52</t>
  </si>
  <si>
    <t>FHIR-19183</t>
  </si>
  <si>
    <t>input related to: "Additional timing-related reporting parameters and suggested values" - eCR #51</t>
  </si>
  <si>
    <t>FHIR-19181</t>
  </si>
  <si>
    <t>LC: Vital signs - eCR #49</t>
  </si>
  <si>
    <t>FHIR-19159</t>
  </si>
  <si>
    <t>FHIR design considerations (distribution) - eCR #32</t>
  </si>
  <si>
    <t>FHIR-19157</t>
  </si>
  <si>
    <t>Prefer US Core Vital Signs - eCR #31</t>
  </si>
  <si>
    <t>FHIR-19155</t>
  </si>
  <si>
    <t>Difficulties related to CDA using nullFlavors while FHIR does not - eCR #30</t>
  </si>
  <si>
    <t>FHIR-19153</t>
  </si>
  <si>
    <t>Additional timing-related reporting parameters and suggested values - eCR #29</t>
  </si>
  <si>
    <t>FHIR-19151</t>
  </si>
  <si>
    <t>Use ODH profiles' terminology - eCR #28</t>
  </si>
  <si>
    <t>FHIR-19149</t>
  </si>
  <si>
    <t>Use ODH profiles - eCR #27</t>
  </si>
  <si>
    <t>Sarah Gaunt/Shu McGarvey: 14-0-0</t>
  </si>
  <si>
    <t>FHIR-19141</t>
  </si>
  <si>
    <t>Difficulties related to CDA using nullFlavors while FHIR does not - eCR #23</t>
  </si>
  <si>
    <t>FHIR-19135</t>
  </si>
  <si>
    <t>There are two references to the eICR Encounter profile in the eICR Composition profile instead of one reference. - eCR #20</t>
  </si>
  <si>
    <t>FHIR-19130</t>
  </si>
  <si>
    <t>Documentation of the response observation after the medications have been administered during an encounter. - eCR #18</t>
  </si>
  <si>
    <t>FHIR-19126</t>
  </si>
  <si>
    <t>The Medication Request resource should be used for an eICR Trigger Code Flag for medications ordered. - eCR #16</t>
  </si>
  <si>
    <t>FHIR-19124</t>
  </si>
  <si>
    <t>The Plan of Treatment Section should contain a Medication Request resource to document medication orders. - eCR #15</t>
  </si>
  <si>
    <t>FHIR-19122</t>
  </si>
  <si>
    <t>An eICR Trigger Code Flag should be developed for the medications administered section in order to allow for the triggering and generation of an eICR at this point during the encounter. - eCR #14</t>
  </si>
  <si>
    <t>FHIR-19114</t>
  </si>
  <si>
    <t>LC: describe use of prefixes for profiles - eCR #8</t>
  </si>
  <si>
    <t>FHIR-19113</t>
  </si>
  <si>
    <t>LC: Review cardinality across specs - eCR #7</t>
  </si>
  <si>
    <t>FHIR-19112</t>
  </si>
  <si>
    <t>LC: Confirm profile use for practitioner role - eCR #6</t>
  </si>
  <si>
    <t>FHIR-19111</t>
  </si>
  <si>
    <t>LC: Confirm appropriate use of ID numbers - eCR #5</t>
  </si>
  <si>
    <t>FHIR-19110</t>
  </si>
  <si>
    <t>LC: Should composition.identifier be required? - eCR #4</t>
  </si>
  <si>
    <t>FHIR-18945</t>
  </si>
  <si>
    <t>We need to decide what we're going to call what is out there now and then update all the references to it. Are they going to be Pre-existing, 'standard', version 1.0 use case.... - CRD #86</t>
  </si>
  <si>
    <t>FHIR-18261</t>
  </si>
  <si>
    <t>Narative Guidance needs to be fleshed out - eCR #12</t>
  </si>
  <si>
    <t>FHIR-18260</t>
  </si>
  <si>
    <t>Create a pretty more thorough, pretty Narrative for the Capstatements</t>
  </si>
  <si>
    <t>FHIR-18258</t>
  </si>
  <si>
    <t>Are slices on actions necessary?</t>
  </si>
  <si>
    <t>FHIR-18257</t>
  </si>
  <si>
    <t>Are slices for each trigger type necessary?</t>
  </si>
  <si>
    <t>FHIR-15305</t>
  </si>
  <si>
    <t>No comment included - No summary was provided by the commenter. - 2018-Jan eCR #99</t>
  </si>
  <si>
    <t>Laura Conn/ John Roberts: 16-0-0</t>
  </si>
  <si>
    <t>FHIR-15014</t>
  </si>
  <si>
    <t>OccupationalData.pastOrPresentJob doesn't have a way of indicating if job is past of present</t>
  </si>
  <si>
    <t>Lori Fourquet/Genny Luensman: 8-0-0</t>
  </si>
  <si>
    <t>FHIR-14481</t>
  </si>
  <si>
    <t>Should catalog support a catalog of experimental subjects?</t>
  </si>
  <si>
    <t>Freida Hall/Dan Rutz: 6-0-1</t>
  </si>
  <si>
    <t>FHIR-25759</t>
  </si>
  <si>
    <t xml:space="preserve">When are the CDS Hooks triggered? </t>
  </si>
  <si>
    <t>FHIR-25557</t>
  </si>
  <si>
    <t>Invalid fhirpath has double quoted string</t>
  </si>
  <si>
    <t>Community-Based Care and Privacy</t>
  </si>
  <si>
    <t>FHIR-25552</t>
  </si>
  <si>
    <t>Proposal to add CodeableReference to .supportingInfo</t>
  </si>
  <si>
    <t>FHIR-25551</t>
  </si>
  <si>
    <t xml:space="preserve">Revise the Calculation flow for Proportion Measures </t>
  </si>
  <si>
    <t>Clinical Quality Information</t>
  </si>
  <si>
    <t>FHIR-25550</t>
  </si>
  <si>
    <t>Remove Initial population from the Denominator Exclusion definition for proportion measures</t>
  </si>
  <si>
    <t>FHIR-25549</t>
  </si>
  <si>
    <t>Use singular population criteria form in iFigure 3-2 and 3-4</t>
  </si>
  <si>
    <t>Technical Correction</t>
  </si>
  <si>
    <t>FHIR-25450</t>
  </si>
  <si>
    <t>Add workgroup to Conformance extension</t>
  </si>
  <si>
    <t>FHIR Infrastructure</t>
  </si>
  <si>
    <t>FHIR-25421</t>
  </si>
  <si>
    <t>Subscriber Patient X12 Mapping</t>
  </si>
  <si>
    <t>FHIR-25417</t>
  </si>
  <si>
    <t>Pended Authorization Identifier</t>
  </si>
  <si>
    <t>FHIR-25416</t>
  </si>
  <si>
    <t>How do payers know exactly what is being requested?</t>
  </si>
  <si>
    <t>FHIR-25415</t>
  </si>
  <si>
    <t>Precedence of partial vs queued ClaimResponse.outcome</t>
  </si>
  <si>
    <t>FHIR-25409</t>
  </si>
  <si>
    <t>ConceptMap.identifier cardinality should be 0..* not 0..1</t>
  </si>
  <si>
    <t>Non-compatible</t>
  </si>
  <si>
    <t>Vocabulary</t>
  </si>
  <si>
    <t>FHIR-25387</t>
  </si>
  <si>
    <t>Remove invariant for Policy or PolicyRule</t>
  </si>
  <si>
    <t>FHIR-25384</t>
  </si>
  <si>
    <t>Typo in Operation explaination on Operation Tab in NamingSystem page</t>
  </si>
  <si>
    <t>FHIR-25383</t>
  </si>
  <si>
    <t>Typo in Resource Identity bullet point</t>
  </si>
  <si>
    <t>FHIR-25373</t>
  </si>
  <si>
    <t>ConceptMap relationship code value changes</t>
  </si>
  <si>
    <t>FHIR-25371</t>
  </si>
  <si>
    <t>Aren't there some code systems that would be used in this guide?</t>
  </si>
  <si>
    <t>FHIR-25370</t>
  </si>
  <si>
    <t>Recomment adding a brief description in the Introduction of the meaning of the "Plan-Net" concept/term</t>
  </si>
  <si>
    <t>FHIR-25369</t>
  </si>
  <si>
    <t xml:space="preserve">Change the description of this element in the Overview to match the content in the Profile </t>
  </si>
  <si>
    <t>FHIR-25365</t>
  </si>
  <si>
    <t>Recommend adding a brief introduction/explanation right before the first diagram</t>
  </si>
  <si>
    <t>FHIR-25363</t>
  </si>
  <si>
    <t>The Introduction should start with a statement/paragraph about the purpose and scope of this FHIR Implementation Guide"</t>
  </si>
  <si>
    <t>FHIR-25362</t>
  </si>
  <si>
    <t>Align correctly the name of the IG with the content, replacing "Payer Directory" with "PDex Payer Network" across the board.</t>
  </si>
  <si>
    <t>FHIR-25361</t>
  </si>
  <si>
    <t>Unable to identify where and how practitioner additional skills and qualifications can be communicated to a consumer</t>
  </si>
  <si>
    <t>FHIR-25360</t>
  </si>
  <si>
    <t>Virtual is needed to identify when a location also provides virtual services</t>
  </si>
  <si>
    <t>FHIR-25359</t>
  </si>
  <si>
    <t>Practice address is a use type which is not currently included in the code set</t>
  </si>
  <si>
    <t>FHIR-25358</t>
  </si>
  <si>
    <t>Allow address type to repeat</t>
  </si>
  <si>
    <t>FHIR-25357</t>
  </si>
  <si>
    <t>Addresses can fill more than one use, they can be mailing, practice, billing, etc.</t>
  </si>
  <si>
    <t>FHIR-25355</t>
  </si>
  <si>
    <t>Whether a provider accepts new patients or not can vary by network as well as location</t>
  </si>
  <si>
    <t>FHIR-25354</t>
  </si>
  <si>
    <t>Not all providers are practitioners or have practitioners affiliated to them</t>
  </si>
  <si>
    <t>FHIR-25353</t>
  </si>
  <si>
    <t xml:space="preserve">The NUCC Health Care Provider Taxonomy code set defines only provider specialty, it does not define provider type or provider role. </t>
  </si>
  <si>
    <t>FHIR-25351</t>
  </si>
  <si>
    <t>Provider can render services solely via telehealth, i.e. virtual means.</t>
  </si>
  <si>
    <t>FHIR-25349</t>
  </si>
  <si>
    <t>PractitionerRole -&gt; ProviderRole</t>
  </si>
  <si>
    <t>FHIR-25347</t>
  </si>
  <si>
    <t xml:space="preserve">Practitioners may provide services as solo practitioners, in which case there is no organization to affiliate the practitioner to. </t>
  </si>
  <si>
    <t>FHIR-25346</t>
  </si>
  <si>
    <t>Make link to organization and healthcare service optional (cardinalities)</t>
  </si>
  <si>
    <t>FHIR-25344</t>
  </si>
  <si>
    <t>Disclaimer-how will the endpoint be revealed (out of scope however-significant challenge)</t>
  </si>
  <si>
    <t>FHIR-25343</t>
  </si>
  <si>
    <t>Is a user, (provider or patient: see Use Case) able to identify supported services that are covered benefits by the plan for their particular need?</t>
  </si>
  <si>
    <t>FHIR-25341</t>
  </si>
  <si>
    <t>Typo</t>
  </si>
  <si>
    <t>FHIR-25340</t>
  </si>
  <si>
    <t>Be tighter than example bindings (Endpoint.payloadType)</t>
  </si>
  <si>
    <t>FHIR-25339</t>
  </si>
  <si>
    <t>MustSupport  is not defined within this IG and that definition is required for implementation.</t>
  </si>
  <si>
    <t>FHIR-25338</t>
  </si>
  <si>
    <t>Be tighter than example bindings (Organization.type)</t>
  </si>
  <si>
    <t>FHIR-25337</t>
  </si>
  <si>
    <t>The binding should be of a higher strength, required, (preferred) or extensible.</t>
  </si>
  <si>
    <t>FHIR-25336</t>
  </si>
  <si>
    <t>Change 1 word in the Privacy Considerations section.</t>
  </si>
  <si>
    <t>FHIR-25335</t>
  </si>
  <si>
    <t>profile -&gt; suite of profiles</t>
  </si>
  <si>
    <t>FHIR-25334</t>
  </si>
  <si>
    <t>Suggest adding additional words to simplify and clarify.</t>
  </si>
  <si>
    <t>FHIR-25333</t>
  </si>
  <si>
    <t>Suggest removing as redundant with the first sentence.</t>
  </si>
  <si>
    <t>FHIR-25332</t>
  </si>
  <si>
    <t>Add the word 'on'.</t>
  </si>
  <si>
    <t>FHIR-25331</t>
  </si>
  <si>
    <t>Missing "on" after "is based"</t>
  </si>
  <si>
    <t>FHIR-25330</t>
  </si>
  <si>
    <t>Scope for location is inconsistent</t>
  </si>
  <si>
    <t>FHIR-25329</t>
  </si>
  <si>
    <t>"A" should be "An"</t>
  </si>
  <si>
    <t>FHIR-25328</t>
  </si>
  <si>
    <t xml:space="preserve">I'm curious why in the profiles, all of the elements in .identifier have been flagged as MustSupport except for identifier.id. </t>
  </si>
  <si>
    <t>FHIR-25327</t>
  </si>
  <si>
    <t>Missing an "o" in "diagnostics". This same error is present in the summary on the Profiles page.</t>
  </si>
  <si>
    <t>FHIR-25326</t>
  </si>
  <si>
    <t>I think there is a singule/plural issue here with was/were</t>
  </si>
  <si>
    <t>FHIR-25325</t>
  </si>
  <si>
    <t>Add some narrative text to bring it inline with other resources</t>
  </si>
  <si>
    <t>FHIR-25324</t>
  </si>
  <si>
    <t>Is this intended to be another example of an NPI look up?</t>
  </si>
  <si>
    <t>FHIR-25323</t>
  </si>
  <si>
    <t>Are Plan-Net, Payer Directory IG and PDex the same thing?</t>
  </si>
  <si>
    <t>FHIR-25322</t>
  </si>
  <si>
    <t>Make cardinality a minimum of 0.</t>
  </si>
  <si>
    <t>FHIR-25321</t>
  </si>
  <si>
    <t>Cardinality not showing in differential even though changed</t>
  </si>
  <si>
    <t>FHIR-25320</t>
  </si>
  <si>
    <t>Guidance should be provided on how solo providers should be handled in regards to organizations. Are they considered an organization?</t>
  </si>
  <si>
    <t>FHIR-25319</t>
  </si>
  <si>
    <t>The extensions and profiles are duplicative of the VHDir extensions and profiles</t>
  </si>
  <si>
    <t>FHIR-25318</t>
  </si>
  <si>
    <t>Example is not well thought out</t>
  </si>
  <si>
    <t>FHIR-25317</t>
  </si>
  <si>
    <t xml:space="preserve">Initially, based on the title, the expectation seems to be to have a directory of payers and insurance plans available. </t>
  </si>
  <si>
    <t>FHIR-25316</t>
  </si>
  <si>
    <t>Don't prohibit extensions - just ignore</t>
  </si>
  <si>
    <t>FHIR-25315</t>
  </si>
  <si>
    <t>Network is a part of Payer, but it doesn't cover any dependency on Plan.</t>
  </si>
  <si>
    <t>FHIR-25314</t>
  </si>
  <si>
    <t>Don't prohibit - just ignore</t>
  </si>
  <si>
    <t>FHIR-25313</t>
  </si>
  <si>
    <t xml:space="preserve">This guide profiles InsurancePlan which is maturity 0. Instead update the actual resource. </t>
  </si>
  <si>
    <t>FHIR-25312</t>
  </si>
  <si>
    <t>A healthcare service should be required to be linked to 1 or more locations in this IG</t>
  </si>
  <si>
    <t>FHIR-25311</t>
  </si>
  <si>
    <t>Is this referring to: the Payers Plan network?</t>
  </si>
  <si>
    <t>FHIR-25310</t>
  </si>
  <si>
    <t>added may</t>
  </si>
  <si>
    <t>FHIR-25309</t>
  </si>
  <si>
    <t>As there are many other use case then displayed</t>
  </si>
  <si>
    <t>FHIR-25308</t>
  </si>
  <si>
    <t>FHIR-25307</t>
  </si>
  <si>
    <t>FHIR-25306</t>
  </si>
  <si>
    <t>FHIR-25271</t>
  </si>
  <si>
    <t>Stray bullet in page narrative (under notes section)</t>
  </si>
  <si>
    <t>FHIR-25268</t>
  </si>
  <si>
    <t>ActivityDefinition.practitioner.type need to include organization and Care team</t>
  </si>
  <si>
    <t>FHIR-25258</t>
  </si>
  <si>
    <t>No quantity on DeviceRequest</t>
  </si>
  <si>
    <t>FHIR-25246</t>
  </si>
  <si>
    <t>PAS Bundle Profile limits to either Claim or ClaimResponse but not both</t>
  </si>
  <si>
    <t>FHIR-25245</t>
  </si>
  <si>
    <t>PAS Bundle Profile ClaimOrResponse slice in StructureDefinition defined incorrectly</t>
  </si>
  <si>
    <t>FHIR-25204</t>
  </si>
  <si>
    <t>Add a profile and guidance for how to bundle content for publication/distribution</t>
  </si>
  <si>
    <t>FHIR-25197</t>
  </si>
  <si>
    <t>Is the Clinical Reasoning module suitable for claims and health insurance policies?</t>
  </si>
  <si>
    <t>FHIR-25169</t>
  </si>
  <si>
    <t>Akward structure - BC #120</t>
  </si>
  <si>
    <t>Clinical Interoperability Council</t>
  </si>
  <si>
    <t>FHIR-25168</t>
  </si>
  <si>
    <t>No link to ImageingStudy - BC #119</t>
  </si>
  <si>
    <t>FHIR-25166</t>
  </si>
  <si>
    <t>Where is Provenance? - BC #117</t>
  </si>
  <si>
    <t>FHIR-25165</t>
  </si>
  <si>
    <t>No link to imaging study - BC #116</t>
  </si>
  <si>
    <t>FHIR-25164</t>
  </si>
  <si>
    <t>Why not RadLex? - BC #115</t>
  </si>
  <si>
    <t>FHIR-25163</t>
  </si>
  <si>
    <t>Normal - BC #114</t>
  </si>
  <si>
    <t>FHIR-25161</t>
  </si>
  <si>
    <t>Breast Abnormality Observations link - BC #112</t>
  </si>
  <si>
    <t>FHIR-25160</t>
  </si>
  <si>
    <t>General comment: Finding should allow for a single code result or a reference to another resource. - BC #111</t>
  </si>
  <si>
    <t>FHIR-25159</t>
  </si>
  <si>
    <t>Patient history - BC #110</t>
  </si>
  <si>
    <t>FHIR-25157</t>
  </si>
  <si>
    <t>Spell out acronym BIRAD (Breast Imaging Reporting and Data System) - BC #108</t>
  </si>
  <si>
    <t>FHIR-25156</t>
  </si>
  <si>
    <t>BiRadCodeVS needs terminology codes - BC #107</t>
  </si>
  <si>
    <t>FHIR-25155</t>
  </si>
  <si>
    <t>AsymmetryTypesVS needs terminology codes - BC #106</t>
  </si>
  <si>
    <t>FHIR-25154</t>
  </si>
  <si>
    <t>Observation.bodySite should be contrained to breast body locations - BC #105</t>
  </si>
  <si>
    <t>FHIR-25153</t>
  </si>
  <si>
    <t>LandmarkTypeVS should be constrained to to landmarks pertaining to the breast. - BC #104</t>
  </si>
  <si>
    <t>FHIR-25152</t>
  </si>
  <si>
    <t>AbnormalityDensityVS needs terminology codes - BC #103</t>
  </si>
  <si>
    <t>FHIR-25151</t>
  </si>
  <si>
    <t>relationtolanmark code Fixed is incorrect - BC #102</t>
  </si>
  <si>
    <t>FHIR-25150</t>
  </si>
  <si>
    <t>Physical findings of brezst not correct - BC #101</t>
  </si>
  <si>
    <t>FHIR-25148</t>
  </si>
  <si>
    <t>Imaging study missing fields - BC #99</t>
  </si>
  <si>
    <t>FHIR-25147</t>
  </si>
  <si>
    <t>Incorrect Findings Right Breast - BC #98</t>
  </si>
  <si>
    <t>FHIR-25146</t>
  </si>
  <si>
    <t>Incorrect Prior Reports LOINC code - BC #97</t>
  </si>
  <si>
    <t>FHIR-25145</t>
  </si>
  <si>
    <t>Patient history needs to reference more than observation. - BC #96</t>
  </si>
  <si>
    <t>FHIR-25144</t>
  </si>
  <si>
    <t>Incorrect code stucture - BC #95</t>
  </si>
  <si>
    <t>FHIR-25143</t>
  </si>
  <si>
    <t>Correct LOINC mammo codes - BC #94</t>
  </si>
  <si>
    <t>FHIR-25142</t>
  </si>
  <si>
    <t>Patient history is missing - BC #92</t>
  </si>
  <si>
    <t>FHIR-25141</t>
  </si>
  <si>
    <t>DiagnosticReport appears sufficient. - BC #91</t>
  </si>
  <si>
    <t>FHIR-25138</t>
  </si>
  <si>
    <t>IG Clarification - BC #89</t>
  </si>
  <si>
    <t>FHIR-25137</t>
  </si>
  <si>
    <t>Spell hierarchy correctly - BC #88</t>
  </si>
  <si>
    <t>FHIR-25136</t>
  </si>
  <si>
    <t>A refernce is needed. - BC #87</t>
  </si>
  <si>
    <t>FHIR-25135</t>
  </si>
  <si>
    <t>Verify Hyperlinks - BC #86</t>
  </si>
  <si>
    <t>FHIR-25134</t>
  </si>
  <si>
    <t>Profiles misspelled - BC #85</t>
  </si>
  <si>
    <t>FHIR-25133</t>
  </si>
  <si>
    <t>Correct Version number and link - BC #84</t>
  </si>
  <si>
    <t>FHIR-25132</t>
  </si>
  <si>
    <t>Fix missing logical models - BC #83</t>
  </si>
  <si>
    <t>FHIR-25131</t>
  </si>
  <si>
    <t>this sentence needs to be rephrased. - BC #82</t>
  </si>
  <si>
    <t>FHIR-25130</t>
  </si>
  <si>
    <t>Correct wording - BC #81</t>
  </si>
  <si>
    <t>FHIR-25129</t>
  </si>
  <si>
    <t>How are modality types coded in this IG? - BC #80</t>
  </si>
  <si>
    <t>FHIR-25117</t>
  </si>
  <si>
    <t>Radlex &amp; DICOM - BC #79</t>
  </si>
  <si>
    <t>FHIR-25116</t>
  </si>
  <si>
    <t>Review Breast Cancer Therapeutic Area User Guide as a source - BC #78</t>
  </si>
  <si>
    <t>FHIR-25115</t>
  </si>
  <si>
    <t>Recommend including BR&amp;R as a co-sponsor WG - BC #77</t>
  </si>
  <si>
    <t>FHIR-25085</t>
  </si>
  <si>
    <t>DiagnosticReport is an appropriate resource for the Breast Cancer Data FHIR Implementation Guide . - BC #76</t>
  </si>
  <si>
    <t>FHIR-25084</t>
  </si>
  <si>
    <t>Type - BC #69</t>
  </si>
  <si>
    <t>FHIR-25083</t>
  </si>
  <si>
    <t>Typo 'its' - BC #68</t>
  </si>
  <si>
    <t>FHIR-25082</t>
  </si>
  <si>
    <t>The ballot appearrs to be in order with a few suggested typos - BC #67</t>
  </si>
  <si>
    <t>FHIR-25081</t>
  </si>
  <si>
    <t>IG Clarification - BC #58</t>
  </si>
  <si>
    <t>FHIR-25080</t>
  </si>
  <si>
    <t>Diagnostic Reports should be a reference, not composition - BC #57</t>
  </si>
  <si>
    <t>FHIR-25079</t>
  </si>
  <si>
    <t>Check on noun /verb cohesion - BC #56</t>
  </si>
  <si>
    <t>FHIR-25078</t>
  </si>
  <si>
    <t>Use Plan Definition as it is part of FHIR Core - BC #55</t>
  </si>
  <si>
    <t>FHIR-25077</t>
  </si>
  <si>
    <t>Clarify logical model definisions and FHIR profiles - BC #54</t>
  </si>
  <si>
    <t>FHIR-25076</t>
  </si>
  <si>
    <t>Fix null links - BC #52</t>
  </si>
  <si>
    <t>FHIR-25075</t>
  </si>
  <si>
    <t>Change links to modelling approach - BC #51</t>
  </si>
  <si>
    <t>FHIR-25074</t>
  </si>
  <si>
    <t>Explain recursive BreastRadiologyReport reference - BC #50</t>
  </si>
  <si>
    <t>FHIR-25073</t>
  </si>
  <si>
    <t>Add color key - BC #49</t>
  </si>
  <si>
    <t>FHIR-25072</t>
  </si>
  <si>
    <t>Breast Radiology Document Typo - BC #48</t>
  </si>
  <si>
    <t>FHIR-25071</t>
  </si>
  <si>
    <t>Insufficient Code System Definitions - BC #47</t>
  </si>
  <si>
    <t>FHIR-25070</t>
  </si>
  <si>
    <t>Missing value set information, ie. Breast density - BC #46</t>
  </si>
  <si>
    <t>FHIR-25069</t>
  </si>
  <si>
    <t>Heading does not align with page contents - BC #45</t>
  </si>
  <si>
    <t>FHIR-25067</t>
  </si>
  <si>
    <t>Diagnostic Reports should be the anchor or the parent, not the reference. - BC #43</t>
  </si>
  <si>
    <t>FHIR-25066</t>
  </si>
  <si>
    <t>NCI Involvement - BC #42</t>
  </si>
  <si>
    <t>FHIR-25065</t>
  </si>
  <si>
    <t>Diagnostic Reports should be the anchor or the parent, not the reference. - BC #28</t>
  </si>
  <si>
    <t>FHIR-25064</t>
  </si>
  <si>
    <t>Cumbersome Section Structure - BC #12</t>
  </si>
  <si>
    <t>FHIR-25063</t>
  </si>
  <si>
    <t>Clarify provenance - BC #11</t>
  </si>
  <si>
    <t>FHIR-25062</t>
  </si>
  <si>
    <t>Diagnostic Reports should be the anchor, not the reference. - BC #9</t>
  </si>
  <si>
    <t>FHIR-25061</t>
  </si>
  <si>
    <t>Diagnostic Reports should be the anchor or the parent, not the reference. - BC #1</t>
  </si>
  <si>
    <t>FHIR-24900</t>
  </si>
  <si>
    <t>Concept Map Examples Require Review</t>
  </si>
  <si>
    <t>FHIR-24899</t>
  </si>
  <si>
    <t>Concept Map Examples - Administrative Gender - Incorrect Relationship Type Code</t>
  </si>
  <si>
    <t>FHIR-24833</t>
  </si>
  <si>
    <t>Create a "cached value set" profile</t>
  </si>
  <si>
    <t>FHIR-24785</t>
  </si>
  <si>
    <t>CommunicationRequest will also need to provide Coverage information. - PCDE #98</t>
  </si>
  <si>
    <t>FHIR-24740</t>
  </si>
  <si>
    <t>Please expain how this will not be a horribly inconvenient burden. - DTR #86</t>
  </si>
  <si>
    <t>FHIR-24739</t>
  </si>
  <si>
    <t>This should be a single sentence. - DTR #85</t>
  </si>
  <si>
    <t>FHIR-24735</t>
  </si>
  <si>
    <t>typo - DTR #81</t>
  </si>
  <si>
    <t>FHIR-24680</t>
  </si>
  <si>
    <t>Reference from DeviceUseStatement to BodyStructure</t>
  </si>
  <si>
    <t>FHIR-24674</t>
  </si>
  <si>
    <t>Add definitions of direct and indirect identifiers to de-dentification text</t>
  </si>
  <si>
    <t>Security</t>
  </si>
  <si>
    <t>FHIR-24612</t>
  </si>
  <si>
    <t>typo - DTR #44</t>
  </si>
  <si>
    <t>FHIR-24587</t>
  </si>
  <si>
    <t>typo - DTR #21</t>
  </si>
  <si>
    <t>FHIR-24577</t>
  </si>
  <si>
    <t>typo - DTR #11</t>
  </si>
  <si>
    <t>FHIR-24576</t>
  </si>
  <si>
    <t>typo - DTR #10</t>
  </si>
  <si>
    <t>FHIR-24569</t>
  </si>
  <si>
    <t>Typo - The third paragraph in section 4.4.2.1 should be removed</t>
  </si>
  <si>
    <t>FHIR-24565</t>
  </si>
  <si>
    <t>Typo in section 4.4.9</t>
  </si>
  <si>
    <t>FHIR-24492</t>
  </si>
  <si>
    <t>Investigate adding mappings to the instances. - HAI-LTCF #12</t>
  </si>
  <si>
    <t>FHIR-24490</t>
  </si>
  <si>
    <t>Add dependency to the HAI IG - HAI-LTCF #11</t>
  </si>
  <si>
    <t>FHIR-24488</t>
  </si>
  <si>
    <t>Remove the Questionnaire and QuestionnaireResponses from the other page - HAI-LTCF #10</t>
  </si>
  <si>
    <t>FHIR-24487</t>
  </si>
  <si>
    <t>Can we get rid of the "definition" column if there are no definitions? Tooling. - HAI-LTCF #9</t>
  </si>
  <si>
    <t>FHIR-24486</t>
  </si>
  <si>
    <t>Update rendering of the questionnaireResponses - HAI-LTCF #8</t>
  </si>
  <si>
    <t>FHIR-24484</t>
  </si>
  <si>
    <t>Update to published versions of profiles once the HAI FHIR IG is published. - HAI-LTCF #7</t>
  </si>
  <si>
    <t>FHIR-24428</t>
  </si>
  <si>
    <t>HIPAA is misspelled - PAS #250</t>
  </si>
  <si>
    <t>FHIR-24425</t>
  </si>
  <si>
    <t>HIPAA is misspelled - PAS #248</t>
  </si>
  <si>
    <t>FHIR-24416</t>
  </si>
  <si>
    <t>Several typos encountered in this section. - PAS #239</t>
  </si>
  <si>
    <t>FHIR-24412</t>
  </si>
  <si>
    <t>If we are going to reference the 278i, it needs to be defined somewhere in this guide. - PAS #203</t>
  </si>
  <si>
    <t>FHIR-24411</t>
  </si>
  <si>
    <t>We cannot place limits in an IG that has the real possibility of having a direct, negative impact on patient care. - PAS #202</t>
  </si>
  <si>
    <t>FHIR-24408</t>
  </si>
  <si>
    <t>To meet industry needs, There needs to be a way to deliver final results OTHER than query. - PAS #199</t>
  </si>
  <si>
    <t>FHIR-24407</t>
  </si>
  <si>
    <t>The guide has been proposed as the solution to medical services prior authorization. - PAS #198</t>
  </si>
  <si>
    <t>FHIR-24406</t>
  </si>
  <si>
    <t>The method of using the 278 does not align with the regulation. - PAS #197</t>
  </si>
  <si>
    <t>FHIR-24405</t>
  </si>
  <si>
    <t>The IG seemingly requires that a provider MAY use a BA or clearinghouse to achieve compliance as they deem necessary, which does not align with the regulations. - PAS #196</t>
  </si>
  <si>
    <t>FHIR-24404</t>
  </si>
  <si>
    <t>This section applies to the rights to which providers are entitled. - PAS #195</t>
  </si>
  <si>
    <t>FHIR-24403</t>
  </si>
  <si>
    <t>The selections of HIPAA regulations are incomplete and appear to be misleading. - PAS #194</t>
  </si>
  <si>
    <t>FHIR-24402</t>
  </si>
  <si>
    <t>If X12 knowledge is isolated from physicians, then the 278 X12 standard should not be named as standards. - PAS #193</t>
  </si>
  <si>
    <t>FHIR-24401</t>
  </si>
  <si>
    <t>It is imperitive that the physician be able to undertsand and authorize the release sensitive data accordingly. - PAS #192</t>
  </si>
  <si>
    <t>FHIR-24400</t>
  </si>
  <si>
    <t>The statistics utilized here are not cited and seem anecdotal. - PAS #191</t>
  </si>
  <si>
    <t>FHIR-24399</t>
  </si>
  <si>
    <t>The statistics utilized here are not cited and seem anecdotal. - PAS #190</t>
  </si>
  <si>
    <t>FHIR-24396</t>
  </si>
  <si>
    <t>I believe this is referring to provider's cancelling an authorization and not something originating from the payer, but it should be clarified so as to avoid confusion - PAS #187</t>
  </si>
  <si>
    <t>FHIR-24394</t>
  </si>
  <si>
    <t>Why can't the payer send the decision when ready? - PAS #185</t>
  </si>
  <si>
    <t>FHIR-24392</t>
  </si>
  <si>
    <t>It is unclear and could be confusing as to what is being referenced as "non-HIPAA-covered claims". - PAS #183</t>
  </si>
  <si>
    <t>FHIR-24391</t>
  </si>
  <si>
    <t>Particular attention must be placed to ensure that an EHR does not reveal data that the provider would not otherwise release. - PAS #182</t>
  </si>
  <si>
    <t>FHIR-24387</t>
  </si>
  <si>
    <t>The status monitoring should be a step that a provider can utilize as desired. - PAS #179</t>
  </si>
  <si>
    <t>FHIR-24353</t>
  </si>
  <si>
    <t>The NOTE under the workflow diagram needs to be checked and probably rephrased. - PAS #145</t>
  </si>
  <si>
    <t>FHIR-24347</t>
  </si>
  <si>
    <t>Polling levels seem way too frequent and place burdens on servers.  - PAS #140</t>
  </si>
  <si>
    <t>FHIR-24346</t>
  </si>
  <si>
    <t>Disagree that knowledge of X12 specs should be isolated - PAS #139</t>
  </si>
  <si>
    <t>FHIR-24343</t>
  </si>
  <si>
    <t>You should include a flow chart of the number of provider data entry tasks required. - PAS #136</t>
  </si>
  <si>
    <t>FHIR-24341</t>
  </si>
  <si>
    <t>I think that you should prefer rest-hooks, but leave the door open for websockets. - PAS #134</t>
  </si>
  <si>
    <t>FHIR-24340</t>
  </si>
  <si>
    <t>Note that you previously required servers to support both subscriptions and polling. - PAS #133</t>
  </si>
  <si>
    <t>FHIR-24339</t>
  </si>
  <si>
    <t>Remove conformance on maximal polling query frequency. - PAS #132</t>
  </si>
  <si>
    <t>FHIR-24338</t>
  </si>
  <si>
    <t>queries seeking the status of the prior authorization response may come from multiple systems - PAS #131</t>
  </si>
  <si>
    <t>FHIR-24337</t>
  </si>
  <si>
    <t>Architectural flaw - PAS #130</t>
  </si>
  <si>
    <t>FHIR-24336</t>
  </si>
  <si>
    <t>The information flow described in this section is unnecessarily convoluted and overly complicated. - PAS #129</t>
  </si>
  <si>
    <t>FHIR-24333</t>
  </si>
  <si>
    <t>There's no need to mandate provider EHR workflow in this paragraph - PAS #124</t>
  </si>
  <si>
    <t>FHIR-24261</t>
  </si>
  <si>
    <t>Unclear: are the Bundles limited to a single prior authorization? - PAS #70</t>
  </si>
  <si>
    <t>FHIR-24242</t>
  </si>
  <si>
    <t>Levels of Knowledge Representation: Clarification of what exactly the IG is moving from as related to clinical guidelines - CPG #125</t>
  </si>
  <si>
    <t>FHIR-24240</t>
  </si>
  <si>
    <t>CPG, CPGPatient, Practitioner - CPG #124</t>
  </si>
  <si>
    <t>FHIR-24238</t>
  </si>
  <si>
    <t>Coded CPGs cannot be black boxes. - CPG #123</t>
  </si>
  <si>
    <t>FHIR-24236</t>
  </si>
  <si>
    <t>Complete example. - CPG #122</t>
  </si>
  <si>
    <t>FHIR-24234</t>
  </si>
  <si>
    <t>Describe process. - CPG #121</t>
  </si>
  <si>
    <t>FHIR-24230</t>
  </si>
  <si>
    <t>Add Narrative view to the linked pages. - CPG #119</t>
  </si>
  <si>
    <t>FHIR-24228</t>
  </si>
  <si>
    <t>Add Narrative view to the linked pages. - CPG #118</t>
  </si>
  <si>
    <t>FHIR-24227</t>
  </si>
  <si>
    <t>Add Narrative view to the linked pages. - CPG #117</t>
  </si>
  <si>
    <t>FHIR-24225</t>
  </si>
  <si>
    <t>The content should describe the example guideline. - CPG #116</t>
  </si>
  <si>
    <t>FHIR-24223</t>
  </si>
  <si>
    <t>Address the history of attempts to code CPGs. - CPG #115</t>
  </si>
  <si>
    <t>FHIR-24221</t>
  </si>
  <si>
    <t>Define activity/action behavior - CPG #114</t>
  </si>
  <si>
    <t>FHIR-24219</t>
  </si>
  <si>
    <t>Define triggering behavior - CPG #113</t>
  </si>
  <si>
    <t>FHIR-24217</t>
  </si>
  <si>
    <t>Define triggering behavior - CPG #112</t>
  </si>
  <si>
    <t>FHIR-24215</t>
  </si>
  <si>
    <t>Downloads per FHIR version - CPG #111</t>
  </si>
  <si>
    <t>FHIR-24214</t>
  </si>
  <si>
    <t>References in examples include underscores in ids. - CPG #110</t>
  </si>
  <si>
    <t>FHIR-24212</t>
  </si>
  <si>
    <t>Improve library narratives - CPG #109</t>
  </si>
  <si>
    <t>FHIR-24210</t>
  </si>
  <si>
    <t>What is direction of recommendation? - CPG #108</t>
  </si>
  <si>
    <t>FHIR-24206</t>
  </si>
  <si>
    <t>Difference between clinical protocols and workflows - CPG #106</t>
  </si>
  <si>
    <t>FHIR-24204</t>
  </si>
  <si>
    <t>Overview in documentation is redundant? - CPG #105</t>
  </si>
  <si>
    <t>FHIR-24202</t>
  </si>
  <si>
    <t>Add introduction to ELM - CPG #104</t>
  </si>
  <si>
    <t>FHIR-24200</t>
  </si>
  <si>
    <t>Add link - CPG #103</t>
  </si>
  <si>
    <t>FHIR-24197</t>
  </si>
  <si>
    <t>Add link to cpg-expressionbasedvalueset profile - CPG #101</t>
  </si>
  <si>
    <t>FHIR-24195</t>
  </si>
  <si>
    <t>Add links to referenced technologies and specifications - CPG #100</t>
  </si>
  <si>
    <t>FHIR-24191</t>
  </si>
  <si>
    <t>Wording suggestion - CPG #98</t>
  </si>
  <si>
    <t>FHIR-24187</t>
  </si>
  <si>
    <t>Public health standards for knowledge distribution - CPG #96</t>
  </si>
  <si>
    <t>FHIR-24185</t>
  </si>
  <si>
    <t>Wording suggestion - CPG #95</t>
  </si>
  <si>
    <t>FHIR-24183</t>
  </si>
  <si>
    <t>Improved patient outcome? - CPG #94</t>
  </si>
  <si>
    <t>FHIR-24181</t>
  </si>
  <si>
    <t>Common care pathway documentation - CPG #93</t>
  </si>
  <si>
    <t>FHIR-24179</t>
  </si>
  <si>
    <t>Guideline authoring and implementation decisions - CPG #92</t>
  </si>
  <si>
    <t>FHIR-24177</t>
  </si>
  <si>
    <t>Activity/recommendation types - CPG #91</t>
  </si>
  <si>
    <t>FHIR-24175</t>
  </si>
  <si>
    <t>Parallel vs sequential pathway - CPG #90</t>
  </si>
  <si>
    <t>FHIR-24173</t>
  </si>
  <si>
    <t>Include CPG authors - CPG #89</t>
  </si>
  <si>
    <t>FHIR-24172</t>
  </si>
  <si>
    <t>Claims and orders share some common workflow functionality. - PAS #22</t>
  </si>
  <si>
    <t>FHIR-24171</t>
  </si>
  <si>
    <t>Generalize and move to FHIR Extensions in Core - PAS #21</t>
  </si>
  <si>
    <t>FHIR-24167</t>
  </si>
  <si>
    <t>Make version of schema used for knowledge representation independent of version/profiles of patient data used by the knowledge - CPG #68</t>
  </si>
  <si>
    <t>FHIR-24165</t>
  </si>
  <si>
    <t>More detailed walkthrough of how to express content in proposed format and use it in actual systems. - CPG #67</t>
  </si>
  <si>
    <t>FHIR-24163</t>
  </si>
  <si>
    <t>Runtime testing and implementation - CPG #66</t>
  </si>
  <si>
    <t>FHIR-24161</t>
  </si>
  <si>
    <t>Profile example bindings - CPG #65</t>
  </si>
  <si>
    <t>FHIR-24160</t>
  </si>
  <si>
    <t>SNOMED usage - CPG #64</t>
  </si>
  <si>
    <t>FHIR-24158</t>
  </si>
  <si>
    <t>Profile example bindings - CPG #63</t>
  </si>
  <si>
    <t>FHIR-24156</t>
  </si>
  <si>
    <t>Library.topic binding - CPG #62</t>
  </si>
  <si>
    <t>FHIR-24154</t>
  </si>
  <si>
    <t>Library version convention - CPG #61</t>
  </si>
  <si>
    <t>FHIR-24152</t>
  </si>
  <si>
    <t>Terminology resource profiles - CPG #60</t>
  </si>
  <si>
    <t>FHIR-24150</t>
  </si>
  <si>
    <t>Examples vs definitions - CPG #59</t>
  </si>
  <si>
    <t>FHIR-24148</t>
  </si>
  <si>
    <t>Profile documentation - CPG #58</t>
  </si>
  <si>
    <t>FHIR-24146</t>
  </si>
  <si>
    <t>General extension? - CPG #57</t>
  </si>
  <si>
    <t>FHIR-24144</t>
  </si>
  <si>
    <t>Slicing and constraints - CPG #56</t>
  </si>
  <si>
    <t>FHIR-24142</t>
  </si>
  <si>
    <t>General extension? - CPG #55</t>
  </si>
  <si>
    <t>FHIR-24140</t>
  </si>
  <si>
    <t>General extension? - CPG #54</t>
  </si>
  <si>
    <t>FHIR-24138</t>
  </si>
  <si>
    <t>General extension? - CPG #53</t>
  </si>
  <si>
    <t>FHIR-24136</t>
  </si>
  <si>
    <t>Add must support documentation - CPG #52</t>
  </si>
  <si>
    <t>FHIR-24134</t>
  </si>
  <si>
    <t>Slicing and constraints - CPG #51</t>
  </si>
  <si>
    <t>FHIR-24133</t>
  </si>
  <si>
    <t>Optional extensions? - CPG #50</t>
  </si>
  <si>
    <t>FHIR-24132</t>
  </si>
  <si>
    <t>Include CPG content vendors - CPG #49</t>
  </si>
  <si>
    <t>FHIR-24131</t>
  </si>
  <si>
    <t>Add must support documentation - CPG #48</t>
  </si>
  <si>
    <t>FHIR-24130</t>
  </si>
  <si>
    <t>Profile rendering - CPG #6</t>
  </si>
  <si>
    <t>FHIR-24129</t>
  </si>
  <si>
    <t>Link broken for http://hl7.org/fhir/uv/cpg/CodeSystem/cpg-common-persona - CPG #5</t>
  </si>
  <si>
    <t>FHIR-24128</t>
  </si>
  <si>
    <t>**website comment** - L3 redefined - CPG #4</t>
  </si>
  <si>
    <t>FHIR-24126</t>
  </si>
  <si>
    <t>**website comment** - End users - CPG #3</t>
  </si>
  <si>
    <t>FHIR-24122</t>
  </si>
  <si>
    <t>**website comment** - Semantic Versioning - CPG #1</t>
  </si>
  <si>
    <t>FHIR-24087</t>
  </si>
  <si>
    <t>Move recommendation-specific extensions to cpg-recommendationDefinition</t>
  </si>
  <si>
    <t>FHIR-24071</t>
  </si>
  <si>
    <t>Consider additional metadata for the cpg-valueset profile</t>
  </si>
  <si>
    <t>FHIR-24060</t>
  </si>
  <si>
    <t>Translation to ELM: JSON, XML, or both?</t>
  </si>
  <si>
    <t>FHIR-24059</t>
  </si>
  <si>
    <t>Do not use QDM data model in inline examples</t>
  </si>
  <si>
    <t>FHIR-24058</t>
  </si>
  <si>
    <t>Negation Rationale (reason) should not be required</t>
  </si>
  <si>
    <t>FHIR-24055</t>
  </si>
  <si>
    <t>Are non-FHIR data models allowed?</t>
  </si>
  <si>
    <t>FHIR-24054</t>
  </si>
  <si>
    <t>Breast Radiology: Missing Display Text</t>
  </si>
  <si>
    <t>FHIR-24053</t>
  </si>
  <si>
    <t>Odd layout for specifying CQL library version convention</t>
  </si>
  <si>
    <t>FHIR-24052</t>
  </si>
  <si>
    <t>Breast Radiology: Mistakes in Textual Descriptions</t>
  </si>
  <si>
    <t>FHIR-24050</t>
  </si>
  <si>
    <t>Breast Radiology: Presentation of the Profiles IG is Impossible to Understand</t>
  </si>
  <si>
    <t>FHIR-24049</t>
  </si>
  <si>
    <t>Breast Radiology: Structure of the Diagnostic Report</t>
  </si>
  <si>
    <t>FHIR-24047</t>
  </si>
  <si>
    <t>Breast Radiology:</t>
  </si>
  <si>
    <t>FHIR-24046</t>
  </si>
  <si>
    <t>Breast Radiology: Refine references</t>
  </si>
  <si>
    <t>FHIR-24044</t>
  </si>
  <si>
    <t>cpg-directionOfRecommendation needs better documentation</t>
  </si>
  <si>
    <t>FHIR-24043</t>
  </si>
  <si>
    <t>Examples should make status (as an example) very clear</t>
  </si>
  <si>
    <t>FHIR-24042</t>
  </si>
  <si>
    <t>Purpose of Artifacts is not clear</t>
  </si>
  <si>
    <t>FHIR-24037</t>
  </si>
  <si>
    <t>Profiles should have better descriptions</t>
  </si>
  <si>
    <t>FHIR-24035</t>
  </si>
  <si>
    <t>Too Many Elements Marked Must Support</t>
  </si>
  <si>
    <t>FHIR-24031</t>
  </si>
  <si>
    <t>Must Support is Not Defined</t>
  </si>
  <si>
    <t>FHIR-24030</t>
  </si>
  <si>
    <t>Approach- Add Key Separation of Clinical Concerns</t>
  </si>
  <si>
    <t>FHIR-24029</t>
  </si>
  <si>
    <t>Recommendation- Explanation</t>
  </si>
  <si>
    <t>FHIR-24028</t>
  </si>
  <si>
    <t>Recommendation- Evidence/Provenance</t>
  </si>
  <si>
    <t>FHIR-24027</t>
  </si>
  <si>
    <t>Recommendation- Separate, but related CDS</t>
  </si>
  <si>
    <t>FHIR-24026</t>
  </si>
  <si>
    <t>Recommendation- Pertinent Information</t>
  </si>
  <si>
    <t>FHIR-24025</t>
  </si>
  <si>
    <t>Recommendation- separate Workflow; Add Metric (Measure)</t>
  </si>
  <si>
    <t>FHIR-24024</t>
  </si>
  <si>
    <t>Methods of Implementation: Manual/ Automatic</t>
  </si>
  <si>
    <t>FHIR-24023</t>
  </si>
  <si>
    <t>Methods of Implementation</t>
  </si>
  <si>
    <t>FHIR-23993</t>
  </si>
  <si>
    <t>Tiers of Functionality: Change "Forms" to "User Interface"?</t>
  </si>
  <si>
    <t>FHIR-23992</t>
  </si>
  <si>
    <t>"Approach: Guideline Development and Implementation Knowledge Engineering Processes"</t>
  </si>
  <si>
    <t>FHIR-23991</t>
  </si>
  <si>
    <t>Add Glossary of Key Terminology</t>
  </si>
  <si>
    <t>FHIR-23990</t>
  </si>
  <si>
    <t>"Approach: Executable" Edits</t>
  </si>
  <si>
    <t>FHIR-23989</t>
  </si>
  <si>
    <t>"Approach: Structured" Edits</t>
  </si>
  <si>
    <t>FHIR-23988</t>
  </si>
  <si>
    <t>FHIR-23986</t>
  </si>
  <si>
    <t>"Approach: Semi-structured" Edits</t>
  </si>
  <si>
    <t>FHIR-23985</t>
  </si>
  <si>
    <t>"Approach: Narrative" Edits</t>
  </si>
  <si>
    <t>FHIR-23984</t>
  </si>
  <si>
    <t>Approach Levels of Knowledge Representation- add definition of levels</t>
  </si>
  <si>
    <t>FHIR-23983</t>
  </si>
  <si>
    <t>Reword Background Paragraph 2</t>
  </si>
  <si>
    <t>FHIR-23982</t>
  </si>
  <si>
    <t>Knowledge Lifecycle, Learning Health Systems, Translational Science</t>
  </si>
  <si>
    <t>FHIR-23981</t>
  </si>
  <si>
    <t>Additional Goals</t>
  </si>
  <si>
    <t>FHIR-23980</t>
  </si>
  <si>
    <t>Guideline/Pathway Lifecycle Process</t>
  </si>
  <si>
    <t>FHIR-23968</t>
  </si>
  <si>
    <t>Add explicit descriptions of activity types</t>
  </si>
  <si>
    <t>FHIR-23966</t>
  </si>
  <si>
    <t>Add configuration section</t>
  </si>
  <si>
    <t>FHIR-23964</t>
  </si>
  <si>
    <t>Add the notions of eligibility and enrollment in a pathway</t>
  </si>
  <si>
    <t>FHIR-23963</t>
  </si>
  <si>
    <t>Support the description of a "pathway view"</t>
  </si>
  <si>
    <t>FHIR-23962</t>
  </si>
  <si>
    <t>Add discussion of registries</t>
  </si>
  <si>
    <t>FHIR-23961</t>
  </si>
  <si>
    <t>Clarify the relationship to a case report</t>
  </si>
  <si>
    <t>FHIR-23960</t>
  </si>
  <si>
    <t>Clearly define the "plan" in the context of a CPG</t>
  </si>
  <si>
    <t>FHIR-23959</t>
  </si>
  <si>
    <t>Add cpg-clinicalimpression profile</t>
  </si>
  <si>
    <t>FHIR-23958</t>
  </si>
  <si>
    <t>Add a case plan note</t>
  </si>
  <si>
    <t>FHIR-23957</t>
  </si>
  <si>
    <t>Define a cpg-casesummary</t>
  </si>
  <si>
    <t>FHIR-23956</t>
  </si>
  <si>
    <t>Add the notion of a metric versus a measure</t>
  </si>
  <si>
    <t>FHIR-23955</t>
  </si>
  <si>
    <t>Add the notion of pertinence of a feature definition</t>
  </si>
  <si>
    <t>FHIR-23954</t>
  </si>
  <si>
    <t>Add profiles to support case features</t>
  </si>
  <si>
    <t>FHIR-23953</t>
  </si>
  <si>
    <t>Clearly separate concerns between the "case" and the "plan"</t>
  </si>
  <si>
    <t>FHIR-23952</t>
  </si>
  <si>
    <t>Add a cpg-case profile of EpisodeOfCare</t>
  </si>
  <si>
    <t>FHIR-23951</t>
  </si>
  <si>
    <t>Add a cpg-strategy profile of RequestGroup</t>
  </si>
  <si>
    <t>FHIR-23950</t>
  </si>
  <si>
    <t>Define "precedence" for pathways, strategies, and recommendations</t>
  </si>
  <si>
    <t>FHIR-23949</t>
  </si>
  <si>
    <t>Clearly separate concerns of activities and workflow</t>
  </si>
  <si>
    <t>FHIR-23948</t>
  </si>
  <si>
    <t>Consider breaking recommendations page into three separate topics</t>
  </si>
  <si>
    <t>FHIR-23947</t>
  </si>
  <si>
    <t>Rename cpg-workflowdefinition to cpg-strategydefinition</t>
  </si>
  <si>
    <t>FHIR-23946</t>
  </si>
  <si>
    <t>Rename cpg-protocoldefinition to cpg-pathwaydefinition</t>
  </si>
  <si>
    <t>FHIR-23945</t>
  </si>
  <si>
    <t>Consider the use of "pathway" rather than "protocol" throughout</t>
  </si>
  <si>
    <t>FHIR-23944</t>
  </si>
  <si>
    <t>Clarify levels of a pathway</t>
  </si>
  <si>
    <t>FHIR-23943</t>
  </si>
  <si>
    <t>Define adherence vs compliance</t>
  </si>
  <si>
    <t>FHIR-23942</t>
  </si>
  <si>
    <t>Clarify pathway vs workflow</t>
  </si>
  <si>
    <t>FHIR-23941</t>
  </si>
  <si>
    <t>Add disclaimers for RxNorm content</t>
  </si>
  <si>
    <t>FHIR-23940</t>
  </si>
  <si>
    <t>Add a patient safety page</t>
  </si>
  <si>
    <t>FHIR-23939</t>
  </si>
  <si>
    <t>Add overview topic</t>
  </si>
  <si>
    <t>FHIR-23938</t>
  </si>
  <si>
    <t>Add a Conformance page</t>
  </si>
  <si>
    <t>FHIR-23937</t>
  </si>
  <si>
    <t>Document parameters of dateOp</t>
  </si>
  <si>
    <t>FHIR-23933</t>
  </si>
  <si>
    <t>Diagnostic Report Prefered</t>
  </si>
  <si>
    <t>FHIR-23895</t>
  </si>
  <si>
    <t>Composition profile questions</t>
  </si>
  <si>
    <t>FHIR-23894</t>
  </si>
  <si>
    <t>Code System and Value Set content</t>
  </si>
  <si>
    <t>FHIR-23893</t>
  </si>
  <si>
    <t>Observation Profile lacks clarity for repeating data</t>
  </si>
  <si>
    <t>FHIR-23891</t>
  </si>
  <si>
    <t>Profiles missing</t>
  </si>
  <si>
    <t>FHIR-23890</t>
  </si>
  <si>
    <t>Patient or RelatedPerson reported content</t>
  </si>
  <si>
    <t>FHIR-23889</t>
  </si>
  <si>
    <t>Invalid fixed code</t>
  </si>
  <si>
    <t>FHIR-23885</t>
  </si>
  <si>
    <t>General Comments on Breast Radiation Reporting</t>
  </si>
  <si>
    <t>FHIR-23740</t>
  </si>
  <si>
    <t>Condition.category shouldn't be fixed to a particular code</t>
  </si>
  <si>
    <t>Patient Care</t>
  </si>
  <si>
    <t>FHIR-23730</t>
  </si>
  <si>
    <t>Fix example ConceptMaps SNOMED valueset urls</t>
  </si>
  <si>
    <t>FHIR-23697</t>
  </si>
  <si>
    <t>Add a link to full-ig.zip - CDex #332</t>
  </si>
  <si>
    <t>FHIR-23692</t>
  </si>
  <si>
    <t>Move to the officiial HL7 FHIR IG template if available in time for publishing this IG. - CDex #327</t>
  </si>
  <si>
    <t>FHIR-23689</t>
  </si>
  <si>
    <t>Remove "also." - CDex #324</t>
  </si>
  <si>
    <t>FHIR-23688</t>
  </si>
  <si>
    <t>Pick a different example. - CDex #323</t>
  </si>
  <si>
    <t>FHIR-23679</t>
  </si>
  <si>
    <t>This will never happen. There will always be clinically important information in a medical record that is not structured. - CDex #314</t>
  </si>
  <si>
    <t>FHIR-23674</t>
  </si>
  <si>
    <t>This use case needs to be narrowed in order to prevent medical necessity determinations delaying or completely impeding access to appropriate care. - CDex #309</t>
  </si>
  <si>
    <t>FHIR-23673</t>
  </si>
  <si>
    <t>Needs to be specifically focused to gather the specific information required - CDex #308</t>
  </si>
  <si>
    <t>FHIR-23672</t>
  </si>
  <si>
    <t>AMA believes quality reporting should include the goal of increasing the transparency of health care data. - CDex #307</t>
  </si>
  <si>
    <t>FHIR-23671</t>
  </si>
  <si>
    <t>The creation of risk profiles could discriminate against vulnerable patients or lead to barriers to needed patient care. This use case needs the additiona of significant patient protections. - CDex #306</t>
  </si>
  <si>
    <t>FHIR-23670</t>
  </si>
  <si>
    <t>Depending on the type of information, wouldn't the provider be best obtaining the info from the other provider. - CDex #305</t>
  </si>
  <si>
    <t>FHIR-23669</t>
  </si>
  <si>
    <t>This use case expands beyond the health insurer's role as performing payment functions. The AMA recommends that this and other use cases be scoped to accomplish payment, billing and related routine functions rather than medical care decision-making. - CDe</t>
  </si>
  <si>
    <t>FHIR-23668</t>
  </si>
  <si>
    <t>CPT and ICD-10 are different code sets with different functions, so they should be on separate bullets - CDex #303</t>
  </si>
  <si>
    <t>FHIR-23667</t>
  </si>
  <si>
    <t>It would be helpful if this was spelled out (might be a problem for certain browsers does not help people - need to explicitly state what the compatibility issue is) - CDex #302</t>
  </si>
  <si>
    <t>FHIR-23666</t>
  </si>
  <si>
    <t>For the purposes of interacting with a payer, couldn't NPI and/or Payer ID be utilized instead of requiring an additional identifier? - CDex #301</t>
  </si>
  <si>
    <t>FHIR-23653</t>
  </si>
  <si>
    <t>Sentence not clear to me. - CDex #288</t>
  </si>
  <si>
    <t>FHIR-23650</t>
  </si>
  <si>
    <t>Update "Information Source" to "Information Server". - CDex #285</t>
  </si>
  <si>
    <t>FHIR-23644</t>
  </si>
  <si>
    <t>Standardize the font size - CDex #279</t>
  </si>
  <si>
    <t>FHIR-23636</t>
  </si>
  <si>
    <t>VAC in capitals. Add description for its meaning. Vacuum-Assisted Closure. - CDex #271</t>
  </si>
  <si>
    <t>FHIR-23632</t>
  </si>
  <si>
    <t>What is PMEHR? - CDex #267</t>
  </si>
  <si>
    <t>FHIR-23629</t>
  </si>
  <si>
    <t>Include description of the acronym. - CDex #264</t>
  </si>
  <si>
    <t>FHIR-23628</t>
  </si>
  <si>
    <t>Remove these 2 paragraphs. - CDex #263</t>
  </si>
  <si>
    <t>FHIR-23627</t>
  </si>
  <si>
    <t>Include description of the acronym. - CDex #262</t>
  </si>
  <si>
    <t>FHIR-23626</t>
  </si>
  <si>
    <t>Sentence not clear to me. - CDex #261</t>
  </si>
  <si>
    <t>FHIR-23618</t>
  </si>
  <si>
    <t>Should this be a table? - CDex #253</t>
  </si>
  <si>
    <t>FHIR-23615</t>
  </si>
  <si>
    <t>I suggest adding a link for the CDA Implementation Guide for Attachments - CDex #250</t>
  </si>
  <si>
    <t>FHIR-23606</t>
  </si>
  <si>
    <t>Add commas (URIs URNs URLs) - CDex #241</t>
  </si>
  <si>
    <t>FHIR-23605</t>
  </si>
  <si>
    <t>It would be good to have a link to the C-CDA on FHIR IG. - CDex #240</t>
  </si>
  <si>
    <t>FHIR-23604</t>
  </si>
  <si>
    <t>Is it correct the Document2? - CDex #239</t>
  </si>
  <si>
    <t>FHIR-23602</t>
  </si>
  <si>
    <t>Table 1 is not present in the webpage. - CDex #237</t>
  </si>
  <si>
    <t>FHIR-23600</t>
  </si>
  <si>
    <t>I recommend removing " is a CDA implementation guide that" sub sentence. - CDex #235</t>
  </si>
  <si>
    <t>FHIR-23599</t>
  </si>
  <si>
    <t>It would be good to have a link to the HL7 Consolidated CDA IG. - CDex #234</t>
  </si>
  <si>
    <t>FHIR-23596</t>
  </si>
  <si>
    <t>Table could be better formatted - CDex #231</t>
  </si>
  <si>
    <t>FHIR-23594</t>
  </si>
  <si>
    <t>Only to help payers? - CDex #229</t>
  </si>
  <si>
    <t>FHIR-23587</t>
  </si>
  <si>
    <t>We need to assure that this document works in concert with the X12 transactions. - CDex #212</t>
  </si>
  <si>
    <t>FHIR-23554</t>
  </si>
  <si>
    <t>Is the document bundle supposed to be used with Communication? - CDex #172</t>
  </si>
  <si>
    <t>FHIR-23552</t>
  </si>
  <si>
    <t>How is clinical note type intended to be used? - CDex #170</t>
  </si>
  <si>
    <t>FHIR-23541</t>
  </si>
  <si>
    <t>The CDex specification has a more enhanced version of this page yet refers to the HRex document for the more details. - CDex #159</t>
  </si>
  <si>
    <t>FHIR-23537</t>
  </si>
  <si>
    <t>Recommend that the language used here be linked to the existing FHIR language. - CDex #155</t>
  </si>
  <si>
    <t>FHIR-23536</t>
  </si>
  <si>
    <t>Remove the redundancy within this section. - CDex #154</t>
  </si>
  <si>
    <t>FHIR-23534</t>
  </si>
  <si>
    <t>This section needs to be completed or eliminated. - CDex #152</t>
  </si>
  <si>
    <t>FHIR-23533</t>
  </si>
  <si>
    <t>Add MIME and further remove any discussion from this section which conveys any sense of optionality. - CDex #151</t>
  </si>
  <si>
    <t>FHIR-23532</t>
  </si>
  <si>
    <t>Present this information in a tabular form. - CDex #150</t>
  </si>
  <si>
    <t>FHIR-23525</t>
  </si>
  <si>
    <t>convey to users/implementers of OIDs that they are opaque strings which uniquely identify an assigner or a concept - CDex #143</t>
  </si>
  <si>
    <t>FHIR-23521</t>
  </si>
  <si>
    <t>Most comment submission locations are missing from the page. - CDex #139</t>
  </si>
  <si>
    <t>FHIR-23520</t>
  </si>
  <si>
    <t>The guidance is that implementers will need to support many versions not the current version or a single version of the specification? - CDex #138</t>
  </si>
  <si>
    <t>FHIR-23518</t>
  </si>
  <si>
    <t>This sentence needs rewording to accurately capture the roles and intents of the parties - CDex #136</t>
  </si>
  <si>
    <t>FHIR-23508</t>
  </si>
  <si>
    <t>Profiles are missing descriptions - CDex #126</t>
  </si>
  <si>
    <t>FHIR-23505</t>
  </si>
  <si>
    <t>Include a reference to Argonaut specification conformance. - CDex #123</t>
  </si>
  <si>
    <t>FHIR-23504</t>
  </si>
  <si>
    <t>Should US Core be included in the sentence, or Argonuat removed? - CDex #122</t>
  </si>
  <si>
    <t>FHIR-23503</t>
  </si>
  <si>
    <t>Details about the relationship between CDex and HRex should be included in the Description - CDex #121</t>
  </si>
  <si>
    <t>FHIR-23500</t>
  </si>
  <si>
    <t>All profiles and extensions are missing "published by" information - CDex #118</t>
  </si>
  <si>
    <t>FHIR-23499</t>
  </si>
  <si>
    <t>some of the pages have Previous and Next links which are helpful, but then others do not - CDex #117</t>
  </si>
  <si>
    <t>FHIR-23498</t>
  </si>
  <si>
    <t>Supported File Formats in C-CDA Unstructured Documents (bottom of page) = ToDo - CDex #116</t>
  </si>
  <si>
    <t>FHIR-23496</t>
  </si>
  <si>
    <t>Aren't other document types supported in this IG? - CDex #114</t>
  </si>
  <si>
    <t>FHIR-23486</t>
  </si>
  <si>
    <t>This page could benefit from an intro - CDex #104</t>
  </si>
  <si>
    <t>FHIR-23485</t>
  </si>
  <si>
    <t>Consider providing links to the various profiles and extensions from this page - CDex #103</t>
  </si>
  <si>
    <t>FHIR-23482</t>
  </si>
  <si>
    <t>It would be useful to have links to the profiles pages on this page - CDex #100</t>
  </si>
  <si>
    <t>FHIR-23476</t>
  </si>
  <si>
    <t>Better than what? More timely than what? Sooner than what? - CDex #94</t>
  </si>
  <si>
    <t>FHIR-23475</t>
  </si>
  <si>
    <t>It would be useful to have links to the use case pages on this page - CDex #93</t>
  </si>
  <si>
    <t>FHIR-23469</t>
  </si>
  <si>
    <t>Need Reference - CDex #61</t>
  </si>
  <si>
    <t>FHIR-23468</t>
  </si>
  <si>
    <t>In case of invalid payloads, error must be returned to the Client and the payload is ignored by the Server. - CDex #60</t>
  </si>
  <si>
    <t>FHIR-23467</t>
  </si>
  <si>
    <t>it might be necessary to separate the POST and PUSH permissions - CDex #59</t>
  </si>
  <si>
    <t>FHIR-23466</t>
  </si>
  <si>
    <t>is this a wider authorization (to any record) or relates to specific records? - CDex #58</t>
  </si>
  <si>
    <t>FHIR-23463</t>
  </si>
  <si>
    <t>What is the suggested flow? - CDex #55</t>
  </si>
  <si>
    <t>FHIR-23441</t>
  </si>
  <si>
    <t>This is a use case between two providers, primarily. - CDex #28</t>
  </si>
  <si>
    <t>FHIR-23438</t>
  </si>
  <si>
    <t>The process/transaction would not be needed if the provider knows WHEN document is needed. - CDex #25</t>
  </si>
  <si>
    <t>FHIR-23434</t>
  </si>
  <si>
    <t>There should be a separate section in this use case that describe the specific actors involved in this use case. - CDex #21</t>
  </si>
  <si>
    <t>FHIR-23432</t>
  </si>
  <si>
    <t>There should be a separate section in this use case that describe the specific actors involved in this use case. - CDex #19</t>
  </si>
  <si>
    <t>FHIR-23431</t>
  </si>
  <si>
    <t>It will be important to clarify that the use cases being addressed are ONLY A SAMPLE of the possible use cases that this IG can support, and that, as new use cases are identified, they would be added to the IG. - CDex #18</t>
  </si>
  <si>
    <t>FHIR-23430</t>
  </si>
  <si>
    <t>It might be helpful to 1) guide a couple of example, and 2) explain whether patient images (radiology, etc) are unstructured content supported. - CDex #17</t>
  </si>
  <si>
    <t>FHIR-23429</t>
  </si>
  <si>
    <t>Does the IG support "Access" without retrieval of data? - CDex #16</t>
  </si>
  <si>
    <t>FHIR-23428</t>
  </si>
  <si>
    <t>Suggest adding a sub-section describing the unique components that will make this IG be compatible with FHIR R2 and STU3 - CDex #15</t>
  </si>
  <si>
    <t>FHIR-23427</t>
  </si>
  <si>
    <t>Include defintion for extension - CDex #14</t>
  </si>
  <si>
    <t>FHIR-23424</t>
  </si>
  <si>
    <t>Missing Profile Introduction - CDex #11</t>
  </si>
  <si>
    <t>FHIR-23422</t>
  </si>
  <si>
    <t>fix link - CDex #9</t>
  </si>
  <si>
    <t>FHIR-23421</t>
  </si>
  <si>
    <t>Contained vs included in the bundle - CDex #8</t>
  </si>
  <si>
    <t>FHIR-23420</t>
  </si>
  <si>
    <t>Missing links - CDex #7</t>
  </si>
  <si>
    <t>FHIR-23418</t>
  </si>
  <si>
    <t>Missing profile description - CDex #5</t>
  </si>
  <si>
    <t>FHIR-23416</t>
  </si>
  <si>
    <t>Add links to external guides. - CDex #3</t>
  </si>
  <si>
    <t>FHIR-23411</t>
  </si>
  <si>
    <t>How will provenance terminology be maintained between multiple parties? Provenance metadata hasn't been standardized. For instance, fundamental wording inconsistencies such as "at home blood pressure" and "Home_BP" or "Provider Smith" and "Dr_Smith_MD" m</t>
  </si>
  <si>
    <t>FHIR-23408</t>
  </si>
  <si>
    <t>Physicians need to know which medical information will be incorporated into record (i.e., within their workflow or assist in CDS) vs. what will be dropped in human readable format (i.e., PDFs or unstructured notes). This issue continues to burden physicia</t>
  </si>
  <si>
    <t>FHIR-23407</t>
  </si>
  <si>
    <t>In order to properly protect patient privacy of sensitive data, authorization of data must be able to be limited according to patient wishes - PDex #179</t>
  </si>
  <si>
    <t>FHIR-23406</t>
  </si>
  <si>
    <t>How are members made aware of their data's use if the third party is not a covered entity? For instance, a consumer-facing app not covered by HIPAA? Insurers' APIs should check an app's attestation to: industry-recognized development guidance; transparenc</t>
  </si>
  <si>
    <t>FHIR-23404</t>
  </si>
  <si>
    <t>This guide needs to include significant additional information on ensuring that patient data is not misused/patient authorization is not occurring without being adequately informed. - PDex #176</t>
  </si>
  <si>
    <t>FHIR-23403</t>
  </si>
  <si>
    <t>Are there any requirements governing the uses of the third-party apps usage of the sensative data? - PDex #175</t>
  </si>
  <si>
    <t>FHIR-23397</t>
  </si>
  <si>
    <t>Request additional information on integration of X12. - PDex #169</t>
  </si>
  <si>
    <t>FHIR-23392</t>
  </si>
  <si>
    <t>May be include ACS X12 standards for HP to gather data - PDex #166</t>
  </si>
  <si>
    <t>FHIR-23378</t>
  </si>
  <si>
    <t>For complete member payload from Health plan, there could be Claims AP, Membership/benefit systems as well. - PDex #159</t>
  </si>
  <si>
    <t>FHIR-23376</t>
  </si>
  <si>
    <t>There should be some US Core claim profiles defined/developed from a Payer's perspective for collecting complete claims history and should be developed prior to publishing/approving Pdex IG - PDex #158</t>
  </si>
  <si>
    <t>FHIR-23375</t>
  </si>
  <si>
    <t>There are membership systems that carry medical record as well. Hence should be included in "Member Health record" - PDex #157</t>
  </si>
  <si>
    <t>FHIR-23373</t>
  </si>
  <si>
    <t>Third Party Applications needs to be defined based on HIPAA requirements for "SHALL" - PDex #155</t>
  </si>
  <si>
    <t>FHIR-23372</t>
  </si>
  <si>
    <t>Member and HP consent is not mentioned - PDex #154</t>
  </si>
  <si>
    <t>FHIR-23368</t>
  </si>
  <si>
    <t>The use of Provenance should fall onto the Argonaut-defined R4 Provenance profile. - PDex #152</t>
  </si>
  <si>
    <t>FHIR-23366</t>
  </si>
  <si>
    <t>This whole default search queries section feels like we're in the weeds of configuring a specific product and should not be conformance language in an interoperability specification. - PDex #151</t>
  </si>
  <si>
    <t>FHIR-23364</t>
  </si>
  <si>
    <t>How does the SMART app securely receive an access token to both the EHR and Payer FHIR servers? - PDex #150</t>
  </si>
  <si>
    <t>FHIR-23360</t>
  </si>
  <si>
    <t>Why not just expose the raw paid claims over a bulk data integration? - PDex #148</t>
  </si>
  <si>
    <t>FHIR-23358</t>
  </si>
  <si>
    <t>Access_token in card? - PDex #147</t>
  </si>
  <si>
    <t>FHIR-23354</t>
  </si>
  <si>
    <t>"Extending" appointment-book - PDex #145</t>
  </si>
  <si>
    <t>FHIR-23352</t>
  </si>
  <si>
    <t>Where's the claims? - PDex #144</t>
  </si>
  <si>
    <t>FHIR-23350</t>
  </si>
  <si>
    <t>Where's the bulk claims? - PDex #143</t>
  </si>
  <si>
    <t>FHIR-23348</t>
  </si>
  <si>
    <t>SMART on FHIR CDS Hook trigger approach - PDex #142</t>
  </si>
  <si>
    <t>FHIR-23346</t>
  </si>
  <si>
    <t>Should prefer SMART for authnz - PDex #141</t>
  </si>
  <si>
    <t>FHIR-23342</t>
  </si>
  <si>
    <t>What does permitted mean here? - PDex #139</t>
  </si>
  <si>
    <t>FHIR-23340</t>
  </si>
  <si>
    <t>Provenance should be created by the last hop, not echoed. - PDex #138</t>
  </si>
  <si>
    <t>FHIR-23332</t>
  </si>
  <si>
    <t>Why is "Inpatient care provider" out of scope? - PDex #134</t>
  </si>
  <si>
    <t>FHIR-23314</t>
  </si>
  <si>
    <t>We are fully supportive of the comprehensive provenance requirements. - PDex #121</t>
  </si>
  <si>
    <t>FHIR-23313</t>
  </si>
  <si>
    <t>PDex IG is totally silent on the use of FHIR Security Labels. - PDex #120</t>
  </si>
  <si>
    <t>FHIR-23312</t>
  </si>
  <si>
    <t>Payers must create Provenance records for Member records received through Member-mediated Information Exchange. - PDex #119</t>
  </si>
  <si>
    <t>FHIR-23311</t>
  </si>
  <si>
    <t>Strongly support this consumer control capability. - PDex #118</t>
  </si>
  <si>
    <t>FHIR-23301</t>
  </si>
  <si>
    <t>According to OCR, the Authorization screen must provide the capability for Member to sign when directing that the payer share information with a Third Party, new Health Plan, or an Applicationâ€¦. - PDex #108</t>
  </si>
  <si>
    <t>FHIR-23297</t>
  </si>
  <si>
    <t>Fix "The member authorizing the sharing of their information." - PDex #104</t>
  </si>
  <si>
    <t>FHIR-23289</t>
  </si>
  <si>
    <t>All the restrictions of the access token must be followed in returning results for a bulk export. - PDex #99</t>
  </si>
  <si>
    <t>FHIR-23282</t>
  </si>
  <si>
    <t>Profile decription may be inconsistent with the signature cardinality; clarify how "must support" [0..1] signature should be populated. - HRex #98</t>
  </si>
  <si>
    <t>FHIR-23261</t>
  </si>
  <si>
    <t>Why doesn't the Hrex Coverage reference the Hrex Organization profile? - HRex #88</t>
  </si>
  <si>
    <t>FHIR-23259</t>
  </si>
  <si>
    <t>.subscriber should be constrained to the US Core profiles. - HRex #87</t>
  </si>
  <si>
    <t>FHIR-23257</t>
  </si>
  <si>
    <t>Coverage.subrogation should be 1..1 as the payer needs to know explicity whether or not there are other policies which should take a more-primary role, for example Auto, home or workers compensation. - HRex #86</t>
  </si>
  <si>
    <t>FHIR-23255</t>
  </si>
  <si>
    <t>Suggest that there needs to be guidance on when various elements of the Coverage resource should be populated such as subscriber - HRex #85</t>
  </si>
  <si>
    <t>FHIR-23253</t>
  </si>
  <si>
    <t>Suggest that the Coverage.type should be 1..1 as the type of insurance is typically required for other insurers in the Coordination of Benefit chain to validate the COB ordering. - HRex #84</t>
  </si>
  <si>
    <t>FHIR-23251</t>
  </si>
  <si>
    <t>Constrain payer to 1..1 as there can only be a single payer for an instance of an insured coverage and suppling more than one payer would reflect an error. - HRex #83</t>
  </si>
  <si>
    <t>FHIR-23249</t>
  </si>
  <si>
    <t>Suggest that the Coverage.relationship should be 1..1 - HRex #82</t>
  </si>
  <si>
    <t>FHIR-23247</t>
  </si>
  <si>
    <t>The Subscriber need not be mandatory as the element would redundant with the Coverage.identifier - HRex #81</t>
  </si>
  <si>
    <t>FHIR-23245</t>
  </si>
  <si>
    <t>The Coverage.identifier is the unquire ID for a Coverage for this beneficiary - HRex #80</t>
  </si>
  <si>
    <t>FHIR-23243</t>
  </si>
  <si>
    <t>Fix subscriber vs covered party - HRex #79</t>
  </si>
  <si>
    <t>FHIR-23241</t>
  </si>
  <si>
    <t>The CDex specification has a more enhanced version of this page yet refers to this document for the more details. - HRex #78</t>
  </si>
  <si>
    <t>FHIR-23239</t>
  </si>
  <si>
    <t>While the initial target audience for the IG may have all providers and Organizations with NPIs that situation won't be the case general - HRex #77</t>
  </si>
  <si>
    <t>FHIR-23218</t>
  </si>
  <si>
    <t>If the law says the patient my withhold behavioral health information, then the patient should be given the option. Instead of not being able to use the service entirely. - PDex #63</t>
  </si>
  <si>
    <t>FHIR-23201</t>
  </si>
  <si>
    <t>The scope is very substantial while the guide has not addressed all aspects fully yet. - PDex #54</t>
  </si>
  <si>
    <t>FHIR-23190</t>
  </si>
  <si>
    <t>Pls. consider providing links to C-CDA on FHIR and US Core from this page - HRex #52</t>
  </si>
  <si>
    <t>FHIR-23179</t>
  </si>
  <si>
    <t>Suggest staying consistent with capatilization. Therefore implementation guide should align with one another by making both words capital or lowercase. - HRex #27</t>
  </si>
  <si>
    <t>FHIR-23163</t>
  </si>
  <si>
    <t>Profile pages are lacking material to support implementation - HRex #17</t>
  </si>
  <si>
    <t>FHIR-23138</t>
  </si>
  <si>
    <t>Add links to external specifications - HRex #4</t>
  </si>
  <si>
    <t>FHIR-23134</t>
  </si>
  <si>
    <t>Home page missing navigation clues and links - HRex #2</t>
  </si>
  <si>
    <t>FHIR-23133</t>
  </si>
  <si>
    <t>Did I interpret 42 CFR Part 2 correctly in the Summary? - PDex #1</t>
  </si>
  <si>
    <t>FHIR-23073</t>
  </si>
  <si>
    <t>SearchParameter code uses a reserved word contains and needs to be escaped</t>
  </si>
  <si>
    <t>FHIR-23040</t>
  </si>
  <si>
    <t>ElementDefinition.binding.description definition is not correct</t>
  </si>
  <si>
    <t>FHIR-22990</t>
  </si>
  <si>
    <t>AuditEntry.subtype valueset should include bundle-types</t>
  </si>
  <si>
    <t>FHIR-22979</t>
  </si>
  <si>
    <t>Secure information transport mechanism and HTTPS</t>
  </si>
  <si>
    <t>FHIR-22978</t>
  </si>
  <si>
    <t>CDex or DEQM for quality management reporting</t>
  </si>
  <si>
    <t>FHIR-22977</t>
  </si>
  <si>
    <t>CDex or DEQM for quality reporting</t>
  </si>
  <si>
    <t>FHIR-22976</t>
  </si>
  <si>
    <t>Missing word - request solicited - info exchange interaction</t>
  </si>
  <si>
    <t>FHIR-22975</t>
  </si>
  <si>
    <t>Grammar correction - Request (Solicited Communication)</t>
  </si>
  <si>
    <t>FHIR-22974</t>
  </si>
  <si>
    <t>Grammar correction - Push (Unsolicited Communication)</t>
  </si>
  <si>
    <t>FHIR-22965</t>
  </si>
  <si>
    <t>Link to download the Validator Package is broken</t>
  </si>
  <si>
    <t>FHIR-22946</t>
  </si>
  <si>
    <t>Follow Up Communication request</t>
  </si>
  <si>
    <t>FHIR-22944</t>
  </si>
  <si>
    <t>Unsolicited resource example shows attachment as payload</t>
  </si>
  <si>
    <t>FHIR-22936</t>
  </si>
  <si>
    <t>Grammar correction</t>
  </si>
  <si>
    <t>FHIR-22935</t>
  </si>
  <si>
    <t>Clarify meaning of acronym by spelling it out</t>
  </si>
  <si>
    <t>FHIR-22929</t>
  </si>
  <si>
    <t>Enhance TOC</t>
  </si>
  <si>
    <t>FHIR-22928</t>
  </si>
  <si>
    <t>error message</t>
  </si>
  <si>
    <t>FHIR-22927</t>
  </si>
  <si>
    <t>Clarify information flow explanation</t>
  </si>
  <si>
    <t>FHIR-22925</t>
  </si>
  <si>
    <t>Add hyperlink</t>
  </si>
  <si>
    <t>FHIR-22924</t>
  </si>
  <si>
    <t>FHIR-22923</t>
  </si>
  <si>
    <t>FHIR-22922</t>
  </si>
  <si>
    <t>FHIR-22921</t>
  </si>
  <si>
    <t>Correct typo</t>
  </si>
  <si>
    <t>FHIR-22920</t>
  </si>
  <si>
    <t>FHIR-22919</t>
  </si>
  <si>
    <t>FHIR-22918</t>
  </si>
  <si>
    <t>FHIR-22917</t>
  </si>
  <si>
    <t>FHIR-22916</t>
  </si>
  <si>
    <t>FHIR-22914</t>
  </si>
  <si>
    <t>Consistent spelling 'laboratory'</t>
  </si>
  <si>
    <t>FHIR-22913</t>
  </si>
  <si>
    <t>FHIR-22910</t>
  </si>
  <si>
    <t>Are hyperlinks intentionally duplicative</t>
  </si>
  <si>
    <t>FHIR-22909</t>
  </si>
  <si>
    <t>Suggestion to improve readability</t>
  </si>
  <si>
    <t>FHIR-22907</t>
  </si>
  <si>
    <t>hyperlink problem</t>
  </si>
  <si>
    <t>FHIR-22906</t>
  </si>
  <si>
    <t>Question re: C-CDA CDA</t>
  </si>
  <si>
    <t>FHIR-22905</t>
  </si>
  <si>
    <t>Missing Table reference</t>
  </si>
  <si>
    <t>FHIR-22899</t>
  </si>
  <si>
    <t>FHIR-22896</t>
  </si>
  <si>
    <t>Change SMART on FHIR hyperlink</t>
  </si>
  <si>
    <t>FHIR-22888</t>
  </si>
  <si>
    <t>provide context for text</t>
  </si>
  <si>
    <t>FHIR-22885</t>
  </si>
  <si>
    <t>Duplicate Interaction content</t>
  </si>
  <si>
    <t>FHIR-22883</t>
  </si>
  <si>
    <t>Difference in NPI Identifier for HRex Organization and Practitioner</t>
  </si>
  <si>
    <t>FHIR-22844</t>
  </si>
  <si>
    <t>Element name "Meta" instead of meta</t>
  </si>
  <si>
    <t>FHIR-22840</t>
  </si>
  <si>
    <t>Element-definition Extensions for use by FHIR Implementers needs updating</t>
  </si>
  <si>
    <t>FHIR-22820</t>
  </si>
  <si>
    <t>EHR systems should store provenance for imported clinical data</t>
  </si>
  <si>
    <t>FHIR-22792</t>
  </si>
  <si>
    <t>Update CDex example links</t>
  </si>
  <si>
    <t>FHIR-22791</t>
  </si>
  <si>
    <t>Inconsistent definition of CommunicationRequest elements</t>
  </si>
  <si>
    <t>FHIR-22790</t>
  </si>
  <si>
    <t>Update Unsolicited Communication with Task Diagram</t>
  </si>
  <si>
    <t>FHIR-22789</t>
  </si>
  <si>
    <t>Use consistent terminology for POST and PUT Preconditions</t>
  </si>
  <si>
    <t>FHIR-22773</t>
  </si>
  <si>
    <t>Description of Reference uses "Procedure" where it shouold use "Condition" not actioned</t>
  </si>
  <si>
    <t>FHIR-22726</t>
  </si>
  <si>
    <t>Suggesting guidance regarding Encounter Period start and stop times</t>
  </si>
  <si>
    <t>FHIR-22719</t>
  </si>
  <si>
    <t>Updates to C# Reference Implementation links on downloads page</t>
  </si>
  <si>
    <t>FHIR-22711</t>
  </si>
  <si>
    <t>Fix for STU3: illegal example for identifier.system</t>
  </si>
  <si>
    <t>FHIR-22666</t>
  </si>
  <si>
    <t>Clarify and revise the text descriptions (under Documentation) for the 'code', 'source', 'target' and 'reverse' parameters of $translate.</t>
  </si>
  <si>
    <t>FHIR-22664</t>
  </si>
  <si>
    <t>clarify the purpose and source of ValueSet.version when 'compose' is not present</t>
  </si>
  <si>
    <t>FHIR-22642</t>
  </si>
  <si>
    <t>Exclusive range representation in FHIR</t>
  </si>
  <si>
    <t>FHIR-22636</t>
  </si>
  <si>
    <t>$translate output changes to align with concept map resource and equivalence value set changes agreed to in Montreal 2019-05</t>
  </si>
  <si>
    <t>FHIR-22632</t>
  </si>
  <si>
    <t>Changes to ConceptMap resource agreed at May 2019 WGM</t>
  </si>
  <si>
    <t>FHIR-22602</t>
  </si>
  <si>
    <t>Include brief intro section to all profiles? (Similar to that for BSeR Arthritis Feedback Observation) - BSeR #138</t>
  </si>
  <si>
    <t>FHIR-22502</t>
  </si>
  <si>
    <t>Add intendedRecipient</t>
  </si>
  <si>
    <t>FHIR-22494</t>
  </si>
  <si>
    <t>Provenance.agent.type vocabulary is insufficient</t>
  </si>
  <si>
    <t>FHIR-22197</t>
  </si>
  <si>
    <t>Need to strip more data out for non-PHI Hook invocation - CRD #46</t>
  </si>
  <si>
    <t>FHIR-22148</t>
  </si>
  <si>
    <t>MedicationDispense.performer.actor - should allow HealthcareService and CareTeam?</t>
  </si>
  <si>
    <t>Pharmacy</t>
  </si>
  <si>
    <t>FHIR-22129</t>
  </si>
  <si>
    <t>ConceptMap.group.unmapped is missing subelement 'relationship'</t>
  </si>
  <si>
    <t>FHIR-22085</t>
  </si>
  <si>
    <t>Retain the good guidance - PRO #45</t>
  </si>
  <si>
    <t>FHIR-22053</t>
  </si>
  <si>
    <t>Duplicate 'CPT Procedure Code' items. Only 1 code appears to be allowed on form. Update xml and JSON as well - HAI #18</t>
  </si>
  <si>
    <t>FHIR-22049</t>
  </si>
  <si>
    <t>Procedure Details type should be 'group' Update xml and JSON examples as well - HAI #17</t>
  </si>
  <si>
    <t>FHIR-22046</t>
  </si>
  <si>
    <t>Why is Diabetes Mellitus' of type 'choice'? Should it be boolean? - HAI #16</t>
  </si>
  <si>
    <t>FHIR-22037</t>
  </si>
  <si>
    <t>Clarifications required on abstract model steps - PRO #11</t>
  </si>
  <si>
    <t>FHIR-22029</t>
  </si>
  <si>
    <t>Terminology field names, data structures are different from HAI CDA IG, Vendor Burden - HAI #11</t>
  </si>
  <si>
    <t>FHIR-22026</t>
  </si>
  <si>
    <t>Clarifications required in IG guidance - PRO #8</t>
  </si>
  <si>
    <t>FHIR-22025</t>
  </si>
  <si>
    <t>What are the proposed workflows mechanism for FHIR Questionnaire/QuestionnaireRespones reporting - HAI #10</t>
  </si>
  <si>
    <t>FHIR-22017</t>
  </si>
  <si>
    <t>Questionnaire Example with data should indicate prescence of patient resource - HAI #8</t>
  </si>
  <si>
    <t>FHIR-21739</t>
  </si>
  <si>
    <t>Why is a certificate required? - BULKDATA #31</t>
  </si>
  <si>
    <t>FHIR-21633</t>
  </si>
  <si>
    <t>Current definition of DetectedIssue needs to be updated</t>
  </si>
  <si>
    <t>FHIR-21536</t>
  </si>
  <si>
    <t>Use Concept Map for Mappings - CDMH #59</t>
  </si>
  <si>
    <t>FHIR-21526</t>
  </si>
  <si>
    <t>Incorrect examples in search parameter escaping section</t>
  </si>
  <si>
    <t>FHIR-21524</t>
  </si>
  <si>
    <t>Clarify steps - CDMH #48</t>
  </si>
  <si>
    <t>FHIR-21521</t>
  </si>
  <si>
    <t>Add additional background - CDMH #45</t>
  </si>
  <si>
    <t>FHIR-21517</t>
  </si>
  <si>
    <t>Clarify purpose - CDMH #41</t>
  </si>
  <si>
    <t>FHIR-21516</t>
  </si>
  <si>
    <t>clarify purpose - CDMH #40</t>
  </si>
  <si>
    <t>FHIR-21500</t>
  </si>
  <si>
    <t>Create profiles - CDMH #24</t>
  </si>
  <si>
    <t>FHIR-21498</t>
  </si>
  <si>
    <t>Potentially incorrect mapping - CDMH #22</t>
  </si>
  <si>
    <t>FHIR-21496</t>
  </si>
  <si>
    <t>Include Vocabulary Mappings - CDMH #20</t>
  </si>
  <si>
    <t>FHIR-21495</t>
  </si>
  <si>
    <t>Include BRIDG mappings - CDMH #19</t>
  </si>
  <si>
    <t>FHIR-21483</t>
  </si>
  <si>
    <t>Clarify query construction and conversion - CDMH #17</t>
  </si>
  <si>
    <t>FHIR-21481</t>
  </si>
  <si>
    <t>Consider including algorithms for transformation - CDMH #8</t>
  </si>
  <si>
    <t>FHIR-21479</t>
  </si>
  <si>
    <t>Include BRIDG version and references - CDMH #6</t>
  </si>
  <si>
    <t>FHIR-21478</t>
  </si>
  <si>
    <t>Include BRIGG mapping in the IG - CDMH #5</t>
  </si>
  <si>
    <t>FHIR-21477</t>
  </si>
  <si>
    <t>Explain why BRIDG was chosen as intermediary model - CDMH #4</t>
  </si>
  <si>
    <t>FHIR-21475</t>
  </si>
  <si>
    <t>Update Diagram to indicate current intermediary model - CDMH #2</t>
  </si>
  <si>
    <t>FHIR-21474</t>
  </si>
  <si>
    <t>Update Section Numbering in IG - CDMH #1</t>
  </si>
  <si>
    <t>FHIR-21433</t>
  </si>
  <si>
    <t>Please use full Operation names, e.g. valueset-expand, questionnaire-populate, etc. - SDC #122</t>
  </si>
  <si>
    <t>FHIR-21432</t>
  </si>
  <si>
    <t>Allow ActivityDefinitino to create FHIR responses - SDC #121</t>
  </si>
  <si>
    <t>FHIR-21429</t>
  </si>
  <si>
    <t>This is already stated in expressions. Prevent duplicate spec elements, I suggest to remove the sentence - SDC #118</t>
  </si>
  <si>
    <t>FHIR-21396</t>
  </si>
  <si>
    <t>Stated and defined elsewhere, no need to repeat. - SDC #85</t>
  </si>
  <si>
    <t>FHIR-21394</t>
  </si>
  <si>
    <t>Reference is also a valid type - SDC #83</t>
  </si>
  <si>
    <t>FHIR-21392</t>
  </si>
  <si>
    <t>a FHIR query - Also an expression. - SDC #81</t>
  </si>
  <si>
    <t>FHIR-21391</t>
  </si>
  <si>
    <t>Not only FHIRPath, but can be CQL as well - SDC #80</t>
  </si>
  <si>
    <t>FHIR-21379</t>
  </si>
  <si>
    <t>Change wording - SDC #68</t>
  </si>
  <si>
    <t>FHIR-21371</t>
  </si>
  <si>
    <t>The Questionnaire can be as well based on a library that holds the local implementations. - SDC #60</t>
  </si>
  <si>
    <t>FHIR-21370</t>
  </si>
  <si>
    <t>The steps that take place during the administration begin with Step 2. Where is Step 1? - SDC #59</t>
  </si>
  <si>
    <t>FHIR-21349</t>
  </si>
  <si>
    <t>Is it possible to include a reference to an item to be inserted here? - SDC #38</t>
  </si>
  <si>
    <t>FHIR-21345</t>
  </si>
  <si>
    <t>A paragraph for CQL should be included as well - SDC #34</t>
  </si>
  <si>
    <t>FHIR-21329</t>
  </si>
  <si>
    <t>Indicate that  "launchContext" and "itemContext" are extensions by adding the word extension - SDC #18</t>
  </si>
  <si>
    <t>FHIR-21318</t>
  </si>
  <si>
    <t>Why SHOULD? - SDC #9</t>
  </si>
  <si>
    <t>FHIR-21296</t>
  </si>
  <si>
    <t>Retracted</t>
  </si>
  <si>
    <t>nullPointer exception error generated when validating genomics diagnosticReport</t>
  </si>
  <si>
    <t>Clinical Genomics</t>
  </si>
  <si>
    <t>FHIR-21295</t>
  </si>
  <si>
    <t>Clarify DME supplier role</t>
  </si>
  <si>
    <t>FHIR-21288</t>
  </si>
  <si>
    <t>Define HCC acronym</t>
  </si>
  <si>
    <t>FHIR-21278</t>
  </si>
  <si>
    <t>transaction not a FHIR paradigm</t>
  </si>
  <si>
    <t>FHIR-21276</t>
  </si>
  <si>
    <t>Value set used to constrain range of values</t>
  </si>
  <si>
    <t>FHIR-21274</t>
  </si>
  <si>
    <t>CDA versioning element names</t>
  </si>
  <si>
    <t>FHIR-21273</t>
  </si>
  <si>
    <t>Base64 also for embedding XML</t>
  </si>
  <si>
    <t>FHIR-21272</t>
  </si>
  <si>
    <t>Description of Task.status "order" code is too narrow</t>
  </si>
  <si>
    <t>FHIR-21270</t>
  </si>
  <si>
    <t>Table for Supported File Formats in C-CDA Unsturctured Documents</t>
  </si>
  <si>
    <t>FHIR-21268</t>
  </si>
  <si>
    <t>Disallow use of null root patient ids</t>
  </si>
  <si>
    <t>FHIR-21267</t>
  </si>
  <si>
    <t>Wrong format for null patient id</t>
  </si>
  <si>
    <t>FHIR-21266</t>
  </si>
  <si>
    <t>Link to OID registry</t>
  </si>
  <si>
    <t>FHIR-21264</t>
  </si>
  <si>
    <t>URL footnotes copied from Wikipedia</t>
  </si>
  <si>
    <t>FHIR-21259</t>
  </si>
  <si>
    <t>Document Body refers to Table 1</t>
  </si>
  <si>
    <t>FHIR-21257</t>
  </si>
  <si>
    <t>C-CDA Document Header and Body items not displayed as bullet list</t>
  </si>
  <si>
    <t>FHIR-21254</t>
  </si>
  <si>
    <t>About Payload Types clarify MIME role</t>
  </si>
  <si>
    <t>FHIR-21248</t>
  </si>
  <si>
    <t>Links to DSTU2</t>
  </si>
  <si>
    <t>FHIR-21246</t>
  </si>
  <si>
    <t>Link to PSS</t>
  </si>
  <si>
    <t>FHIR-21245</t>
  </si>
  <si>
    <t>Missing web page title</t>
  </si>
  <si>
    <t>FHIR-21216</t>
  </si>
  <si>
    <t>Typo in Notes about searching on Numbers</t>
  </si>
  <si>
    <t>FHIR-21180</t>
  </si>
  <si>
    <t>Parameters schematron is invalid</t>
  </si>
  <si>
    <t>FHIR-21153</t>
  </si>
  <si>
    <t>Schematron is missing for Parameters resource DSTU3</t>
  </si>
  <si>
    <t>FHIR-21071</t>
  </si>
  <si>
    <t>CDS Hooks issue for multiple icon sizes</t>
  </si>
  <si>
    <t>FHIR-21028</t>
  </si>
  <si>
    <t>Insufficient documentation on sorted search</t>
  </si>
  <si>
    <t>FHIR-20950</t>
  </si>
  <si>
    <t>answerOption used where unitOption should be</t>
  </si>
  <si>
    <t>FHIR-20943</t>
  </si>
  <si>
    <t>Add Patient to SupplyRequest</t>
  </si>
  <si>
    <t>FHIR-20942</t>
  </si>
  <si>
    <t>Remove Substance as Device.itemReference choice</t>
  </si>
  <si>
    <t>FHIR-20941</t>
  </si>
  <si>
    <t>Add DeviceDefinition to SupplyRequest</t>
  </si>
  <si>
    <t>FHIR-20921</t>
  </si>
  <si>
    <t>missing diastolic vital mapping?</t>
  </si>
  <si>
    <t>FHIR-20920</t>
  </si>
  <si>
    <t>PCOR Condition questions</t>
  </si>
  <si>
    <t>FHIR-20919</t>
  </si>
  <si>
    <t>Add guidance for FHIR elements which are required but not explicitly mapped</t>
  </si>
  <si>
    <t>FHIR-20918</t>
  </si>
  <si>
    <t>enr_basis mapping to period data type</t>
  </si>
  <si>
    <t>FHIR-20917</t>
  </si>
  <si>
    <t>Question about discharge_status mapping</t>
  </si>
  <si>
    <t>FHIR-20905</t>
  </si>
  <si>
    <t>How to hande an element with a choice of types as the target in a mapping rule</t>
  </si>
  <si>
    <t>FHIR-20849</t>
  </si>
  <si>
    <t>Make name optional for mapping rules</t>
  </si>
  <si>
    <t>FHIR-20848</t>
  </si>
  <si>
    <t>Can dependent rules and nested rules be combined?</t>
  </si>
  <si>
    <t>FHIR-20847</t>
  </si>
  <si>
    <t>What's the purpose of target.contextType?</t>
  </si>
  <si>
    <t>FHIR-20846</t>
  </si>
  <si>
    <t>Should we align transforms and FhirPath?</t>
  </si>
  <si>
    <t>FHIR-20845</t>
  </si>
  <si>
    <t>Can 'type' and 'min'/'max' be used independently?</t>
  </si>
  <si>
    <t>FHIR-20844</t>
  </si>
  <si>
    <t>Add date, time and dateTime to StructureMap.group.rule.target.parameter.value[x]</t>
  </si>
  <si>
    <t>FHIR-20843</t>
  </si>
  <si>
    <t>Consider removing 'none' from StructureMapGroupTypeMode</t>
  </si>
  <si>
    <t>FHIR-20841</t>
  </si>
  <si>
    <t>Rule source 'default' should be of type string</t>
  </si>
  <si>
    <t>FHIR-20840</t>
  </si>
  <si>
    <t>Document that repeating dependent rules are allowed</t>
  </si>
  <si>
    <t>FHIR-20839</t>
  </si>
  <si>
    <t>Allow mapping groups with 0 rules</t>
  </si>
  <si>
    <t>FHIR-20822</t>
  </si>
  <si>
    <t>IG publisher documentation points to outdated Ruby/Jekyll install page</t>
  </si>
  <si>
    <t>FHIR-20728</t>
  </si>
  <si>
    <t>PlanDefinition.action.code should be 0..1</t>
  </si>
  <si>
    <t>FHIR-20661</t>
  </si>
  <si>
    <t>Administration for Breast Milk , Infant formula and TPN for newborns</t>
  </si>
  <si>
    <t>FHIR-20631</t>
  </si>
  <si>
    <t>Security evaluation of special Update handling of security tags</t>
  </si>
  <si>
    <t>FHIR-20629</t>
  </si>
  <si>
    <t>Clean up http summary table (missing/wrong headers)</t>
  </si>
  <si>
    <t>FHIR-20625</t>
  </si>
  <si>
    <t>Add a new data type to represent a post-coordinated representation of body site.</t>
  </si>
  <si>
    <t>FHIR-20604</t>
  </si>
  <si>
    <t>highlight that intent is an immutable element.</t>
  </si>
  <si>
    <t>FHIR-20601</t>
  </si>
  <si>
    <t>Consider adding "doNotPerform" to support "NotDone is true" expression in the quality measures</t>
  </si>
  <si>
    <t>FHIR-20560</t>
  </si>
  <si>
    <t>Add optional UDI-DI and 'distinct identification' for BiologicallyDerivedProduct regulated as medical devices</t>
  </si>
  <si>
    <t>FHIR-20521</t>
  </si>
  <si>
    <t>In Obervation some elements used in an invariant are not flagged</t>
  </si>
  <si>
    <t>FHIR-20492</t>
  </si>
  <si>
    <t>Update and fix ObservationDefinition example</t>
  </si>
  <si>
    <t>FHIR-20461</t>
  </si>
  <si>
    <t>The use of implementation bundles doesn't make sense - BSeR #49</t>
  </si>
  <si>
    <t>FHIR-20460</t>
  </si>
  <si>
    <t>Please review http://hl7.org/fhir/2018Sep/workflow.html, choose a communication pattern for workflow managements, based on the requirements for BSeR, and use a Task resource to manage the workflow. - BSeR #48</t>
  </si>
  <si>
    <t>FHIR-20459</t>
  </si>
  <si>
    <t>Please review http://hl7.org/fhir/2018Sep/workflow.html, choose a communication pattern for workflow managements, based on the requirements for BSeR, and use a Task resource to manage the workflow. - BSeR #47</t>
  </si>
  <si>
    <t>FHIR-20458</t>
  </si>
  <si>
    <t>Links to profiles don't work - BSeR #46</t>
  </si>
  <si>
    <t>FHIR-20457</t>
  </si>
  <si>
    <t>Bundles should include capability for optional narrative text. - BSeR #45</t>
  </si>
  <si>
    <t>FHIR-20455</t>
  </si>
  <si>
    <t>All links except "BSeR Referral Status Observation" do not work, which are listed under "Referral Feedback Transaction Profiles Structure Specifications" - BSeR #43</t>
  </si>
  <si>
    <t>FHIR-20454</t>
  </si>
  <si>
    <t>Links do not work, which are listed under "Referral Request Transaction Profiles Structure Specifications" - BSeR #42</t>
  </si>
  <si>
    <t>FHIR-20453</t>
  </si>
  <si>
    <t>Links do not work, which are listed under "Patient Profiles", "Referral Initiator Profiles" (all except "BSeR Referral Initiator"), "Referral Recipient Profiles" (all except "BSeR Referral Recipient") , "Funding Source Profiles" - BSeR #41</t>
  </si>
  <si>
    <t>FHIR-20450</t>
  </si>
  <si>
    <t>What is the difference between the Structure Definitions and the Profiles? AFAIK they are the same, shouldn't be repeated on two different pages. - BSeR #39</t>
  </si>
  <si>
    <t>FHIR-20449</t>
  </si>
  <si>
    <t>Links to profiles don't work - BSeR #38</t>
  </si>
  <si>
    <t>FHIR-20448</t>
  </si>
  <si>
    <t>Links to profiles don't work - BSeR #37</t>
  </si>
  <si>
    <t>FHIR-20447</t>
  </si>
  <si>
    <t>Links to profiles don't work - BSeR #36</t>
  </si>
  <si>
    <t>FHIR-20446</t>
  </si>
  <si>
    <t>Hardly any of the links to the profiles work - BSeR #35</t>
  </si>
  <si>
    <t>FHIR-20445</t>
  </si>
  <si>
    <t>clarify the relationship to the work that CIMI is doing - BSeR #34</t>
  </si>
  <si>
    <t>FHIR-20444</t>
  </si>
  <si>
    <t>The links to the profile pages are broken - BSeR #33</t>
  </si>
  <si>
    <t>FHIR-20443</t>
  </si>
  <si>
    <t>The website for the IG is incomplete - BSeR #22</t>
  </si>
  <si>
    <t>FHIR-20442</t>
  </si>
  <si>
    <t>?BSeR Diabetes Feedback Support Bundle, is not available. - BSeR #21</t>
  </si>
  <si>
    <t>FHIR-20441</t>
  </si>
  <si>
    <t>?BSeR Nutrition Feedback Support Bundle, is not available. - BSeR #20</t>
  </si>
  <si>
    <t>FHIR-20440</t>
  </si>
  <si>
    <t>?BSeR Hypertension Feedback Support Bundle, is not available. - BSeR #19</t>
  </si>
  <si>
    <t>FHIR-20439</t>
  </si>
  <si>
    <t>BSeR Arthritis Feedback Support Bundle, is not available. - BSeR #18</t>
  </si>
  <si>
    <t>FHIR-20438</t>
  </si>
  <si>
    <t>?BSeR Diabetes Request Support Bundle, is not available. - BSeR #17</t>
  </si>
  <si>
    <t>FHIR-20437</t>
  </si>
  <si>
    <t>?BSeR Nutrition Request Support Bundle, is not available. - BSeR #16</t>
  </si>
  <si>
    <t>FHIR-20436</t>
  </si>
  <si>
    <t>?BSeR Hypertension Request Support Bundle, is not available. - BSeR #15</t>
  </si>
  <si>
    <t>FHIR-20435</t>
  </si>
  <si>
    <t>?BSeR Arthritis Request Support Bundle, is not available. - BSeR #14</t>
  </si>
  <si>
    <t>FHIR-20434</t>
  </si>
  <si>
    <t>BSeR Obesity Request Support Bundle, is not available. - BSeR #13</t>
  </si>
  <si>
    <t>FHIR-20433</t>
  </si>
  <si>
    <t>BSeR Referral Request Supporting Bundle is not available - BSeR #12</t>
  </si>
  <si>
    <t>FHIR-20432</t>
  </si>
  <si>
    <t>The ballot site is incomplete - BSeR #11</t>
  </si>
  <si>
    <t>FHIR-20431</t>
  </si>
  <si>
    <t>Additional variables to consider for the BSeR Diabetes Feedback Support Bundle - BSeR #10</t>
  </si>
  <si>
    <t>FHIR-20430</t>
  </si>
  <si>
    <t>standard that this is solely for type 2 diabetes prevention and NOT diabetes management - BSeR #9</t>
  </si>
  <si>
    <t>FHIR-20429</t>
  </si>
  <si>
    <t>Additional data variables to consider for the BSeR Diabetes Request Support Bundle - BSeR #8</t>
  </si>
  <si>
    <t>FHIR-20428</t>
  </si>
  <si>
    <t>standard is solely for type 2 diabetes prevention and NOT diabetes management - BSeR #7</t>
  </si>
  <si>
    <t>FHIR-20427</t>
  </si>
  <si>
    <t>additional data variables to consider for referral feedback profiles - BSeR #6</t>
  </si>
  <si>
    <t>FHIR-20426</t>
  </si>
  <si>
    <t>additional data variables to consider for referral request profiles - BSeR #5</t>
  </si>
  <si>
    <t>FHIR-20425</t>
  </si>
  <si>
    <t>Correct project team affiliation - BSeR #4</t>
  </si>
  <si>
    <t>FHIR-20424</t>
  </si>
  <si>
    <t>Additional data variables to add - BSeR #3</t>
  </si>
  <si>
    <t>FHIR-20423</t>
  </si>
  <si>
    <t>Make clear that FHIR standards are for prediabetes (i.e., type 2 diabetes prevention not management) - BSeR #2</t>
  </si>
  <si>
    <t>FHIR-20422</t>
  </si>
  <si>
    <t>Make clear that FHIR standards are for prediabetes (i.e., type 2 diabetes prevention not management) - BSeR #1</t>
  </si>
  <si>
    <t>FHIR-20385</t>
  </si>
  <si>
    <t>No way to override mapping inclusions when an IG profile is dependent an IG</t>
  </si>
  <si>
    <t>FHIR-20379</t>
  </si>
  <si>
    <t>Systems missing an OID but should have one</t>
  </si>
  <si>
    <t>FHIR-20192</t>
  </si>
  <si>
    <t>In VitalSigns profile explain what mustsupport means for the profile</t>
  </si>
  <si>
    <t>FHIR-19974</t>
  </si>
  <si>
    <t>$document shouldn't wrap doc-bundle inside searchset</t>
  </si>
  <si>
    <t>FHIR-19830</t>
  </si>
  <si>
    <t>Representation of interpretation text in DiagnosticReport</t>
  </si>
  <si>
    <t>FHIR-19779</t>
  </si>
  <si>
    <t>Apply QA changes to Vocabulary resources</t>
  </si>
  <si>
    <t>FHIR-19774</t>
  </si>
  <si>
    <t>fix vitals signs name error</t>
  </si>
  <si>
    <t>FHIR-19669</t>
  </si>
  <si>
    <t>Typographical Errors on Description of Copyright Elements of ValueSet &amp; ConceptMap</t>
  </si>
  <si>
    <t>FHIR-19631</t>
  </si>
  <si>
    <t>Complete workflow alignment pattern for OO resources in R5t</t>
  </si>
  <si>
    <t>FHIR-19563</t>
  </si>
  <si>
    <t>STU3 DeviceRequest base profile defines incorrect ValueSet reference for intent element binding</t>
  </si>
  <si>
    <t>FHIR-19558</t>
  </si>
  <si>
    <t>Clarify IG scope - BC #12</t>
  </si>
  <si>
    <t>CIMI</t>
  </si>
  <si>
    <t>FHIR-19557</t>
  </si>
  <si>
    <t>Align with other components of FHIR - BC #11</t>
  </si>
  <si>
    <t>FHIR-19556</t>
  </si>
  <si>
    <t>Leverage CDISC BrCa TAUG - BC #10</t>
  </si>
  <si>
    <t>FHIR-19555</t>
  </si>
  <si>
    <t>Post-coordinate the type of staging (e.g., pTNM). - BC #9</t>
  </si>
  <si>
    <t>FHIR-19554</t>
  </si>
  <si>
    <t>expand the Ki-67NuclearAntigenModel by the measurement value of Ki-67 Index. - BC #8</t>
  </si>
  <si>
    <t>FHIR-19553</t>
  </si>
  <si>
    <t>target of the model for HER2ByFISH should be modified - BC #7</t>
  </si>
  <si>
    <t>FHIR-19552</t>
  </si>
  <si>
    <t>description of in-situ-hybridization methods should be added - BC #6</t>
  </si>
  <si>
    <t>FHIR-19551</t>
  </si>
  <si>
    <t>Hierarchy of grading for invasive and non.invasive cancers should be regarded - BC #5</t>
  </si>
  <si>
    <t>FHIR-19550</t>
  </si>
  <si>
    <t>description of the pathological lymph node assessment should be corrected - BC #4</t>
  </si>
  <si>
    <t>FHIR-19549</t>
  </si>
  <si>
    <t>Missing concept for StageType - BC #3</t>
  </si>
  <si>
    <t>FHIR-19548</t>
  </si>
  <si>
    <t>Missing concept for BreastCancerBiologicalSubtype - BC #2</t>
  </si>
  <si>
    <t>FHIR-19547</t>
  </si>
  <si>
    <t>description of the grading should be corrected - BC #1</t>
  </si>
  <si>
    <t>FHIR-19516</t>
  </si>
  <si>
    <t>Substantive workflow changes for OO resources</t>
  </si>
  <si>
    <t>FHIR-19168</t>
  </si>
  <si>
    <t>will there be an allowance for multiple retirements - ODH #29</t>
  </si>
  <si>
    <t>FHIR-19166</t>
  </si>
  <si>
    <t>billing activities question - ODH #28</t>
  </si>
  <si>
    <t>FHIR-19164</t>
  </si>
  <si>
    <t>Change determinate to determinant - ODH #27</t>
  </si>
  <si>
    <t>FHIR-19162</t>
  </si>
  <si>
    <t>Capitalize Electronic Healh Records - ODH #26</t>
  </si>
  <si>
    <t>FHIR-19160</t>
  </si>
  <si>
    <t>change CombatZonePeriodModel definition - ODH #25</t>
  </si>
  <si>
    <t>FHIR-19158</t>
  </si>
  <si>
    <t>change UsualWork example - ODH #24</t>
  </si>
  <si>
    <t>FHIR-19156</t>
  </si>
  <si>
    <t>fix Logical Models and RetirementDateModel - ODH #23</t>
  </si>
  <si>
    <t>FHIR-19154</t>
  </si>
  <si>
    <t>fix Logical Models and PersonEmploymentStatusModel - ODH #22</t>
  </si>
  <si>
    <t>FHIR-19152</t>
  </si>
  <si>
    <t>need clarification to be readable and understandable. I see this definition repeated though in other places as well, so all the places where it is defined would need to be fixed. See - ODH #21</t>
  </si>
  <si>
    <t>FHIR-19150</t>
  </si>
  <si>
    <t>Value Sets Tab only lists one value set. - ODH #20</t>
  </si>
  <si>
    <t>FHIR-19148</t>
  </si>
  <si>
    <t>Retirement - Future Date Consideration - ODH #19</t>
  </si>
  <si>
    <t>FHIR-19146</t>
  </si>
  <si>
    <t>US versus International Perspective - ODH #18</t>
  </si>
  <si>
    <t>FHIR-19144</t>
  </si>
  <si>
    <t>Align ODH cross product families - ODH #17</t>
  </si>
  <si>
    <t>FHIR-19142</t>
  </si>
  <si>
    <t>Correct UsualIndustry coding component description - ODH #16</t>
  </si>
  <si>
    <t>FHIR-19140</t>
  </si>
  <si>
    <t>Clarify occupation concept in UsualWork - ODH #15</t>
  </si>
  <si>
    <t>FHIR-19138</t>
  </si>
  <si>
    <t>Correct UsualIndustryModel description - ODH #14</t>
  </si>
  <si>
    <t>FHIR-19136</t>
  </si>
  <si>
    <t>Correct ?ext in Terminology binding names - ODH #13</t>
  </si>
  <si>
    <t>FHIR-19134</t>
  </si>
  <si>
    <t>Clarify definition of Past Or Present Industry - ODH #12</t>
  </si>
  <si>
    <t>FHIR-19133</t>
  </si>
  <si>
    <t>Are individual models needed for each data element - ODH #11</t>
  </si>
  <si>
    <t>FHIR-19131</t>
  </si>
  <si>
    <t>Correct OccupationalDataForHealth definition - ODH #10</t>
  </si>
  <si>
    <t>FHIR-19129</t>
  </si>
  <si>
    <t>Remove OccupationalDataSection - ODH #9</t>
  </si>
  <si>
    <t>FHIR-19127</t>
  </si>
  <si>
    <t>Improve OccupationalDataSectionModel description - ODH #8</t>
  </si>
  <si>
    <t>FHIR-19125</t>
  </si>
  <si>
    <t>Remove/replace generic descriptions in logical models and profiles - ODH #7</t>
  </si>
  <si>
    <t>FHIR-19123</t>
  </si>
  <si>
    <t>Clarify occupation concept in PastOrPresentJob - ODH #6</t>
  </si>
  <si>
    <t>FHIR-19121</t>
  </si>
  <si>
    <t>Improve example in definition of Usual Work - ODH #5</t>
  </si>
  <si>
    <t>FHIR-19120</t>
  </si>
  <si>
    <t>Correct OccupationalDataForHealth definition - ODH #4</t>
  </si>
  <si>
    <t>FHIR-19118</t>
  </si>
  <si>
    <t>Correct "multiple FHIR resources" statements in definitions - ODH #3</t>
  </si>
  <si>
    <t>FHIR-19116</t>
  </si>
  <si>
    <t>add guidance on how to use the IG artifacts - ODH #2</t>
  </si>
  <si>
    <t>FHIR-19032</t>
  </si>
  <si>
    <t>n my opinion the proposed FHIR API for Adaptve Testing is incorrect</t>
  </si>
  <si>
    <t>FHIR-19011</t>
  </si>
  <si>
    <t>PROM scoring representation activity unclarities</t>
  </si>
  <si>
    <t>FHIR-18287</t>
  </si>
  <si>
    <t>All ODH value sets should be rendered in the IG</t>
  </si>
  <si>
    <t>FHIR-18286</t>
  </si>
  <si>
    <t>The occupation and industry observations should be at the same level</t>
  </si>
  <si>
    <t>FHIR-18285</t>
  </si>
  <si>
    <t>Reconsider use of Observation.component</t>
  </si>
  <si>
    <t>FHIR-18212</t>
  </si>
  <si>
    <t>Number ordinal values as decimal datatypes?</t>
  </si>
  <si>
    <t>FHIR-17807</t>
  </si>
  <si>
    <t>Make display for Timing more descriptive</t>
  </si>
  <si>
    <t>FHIR-17689</t>
  </si>
  <si>
    <t>FHIR Breast Cancer BRCA testing modeling and specimens need updates per clinical practice</t>
  </si>
  <si>
    <t>FHIR-17657</t>
  </si>
  <si>
    <t>Fix duplicated word "Designations" in CodeSystem 4.7.8 and ValueSet</t>
  </si>
  <si>
    <t>FHIR-17593</t>
  </si>
  <si>
    <t>Add cds-hooks-service to http://hl7.org/fhir/ValueSet/endpoint-connection-type</t>
  </si>
  <si>
    <t>FHIR-17562</t>
  </si>
  <si>
    <t>wrong Description and Constraints for effectiveDateTime, issued, and performer</t>
  </si>
  <si>
    <t>FHIR-17426</t>
  </si>
  <si>
    <t>Should SUBSETTED be described as useful in a push, not just a query _summary</t>
  </si>
  <si>
    <t>FHIR Director</t>
  </si>
  <si>
    <t>FHIR-17398</t>
  </si>
  <si>
    <t>Add manufacturer in DeviceComponent</t>
  </si>
  <si>
    <t>Devices</t>
  </si>
  <si>
    <t>FHIR-17367</t>
  </si>
  <si>
    <t>Update C-CDA on FHIR to use the FHIR Consent Resource</t>
  </si>
  <si>
    <t>FHIR-17178</t>
  </si>
  <si>
    <t>GET generate operation on DocumentReference is inappropriate</t>
  </si>
  <si>
    <t>FHIR-17151</t>
  </si>
  <si>
    <t>add guidance about use of LOINC</t>
  </si>
  <si>
    <t>FHIR-16805</t>
  </si>
  <si>
    <t>CodeSystem Observation Reference Range Meaning Codes - Correct Table Formatting - 2018-May Core Norm Observation #59</t>
  </si>
  <si>
    <t>FHIR-16792</t>
  </si>
  <si>
    <t>CodeSystem Observation Status - Correct Table Formatting - 2018-May Core Norm Observation #56</t>
  </si>
  <si>
    <t>FHIR-16771</t>
  </si>
  <si>
    <t>DataAbsentReason - Correct Table Formatting - 2018-May Core Norm Observation #51</t>
  </si>
  <si>
    <t>FHIR-16643</t>
  </si>
  <si>
    <t>QuestionnaireResponse instance exlpicit conformance to profile - 2018-May HAI #6</t>
  </si>
  <si>
    <t>FHIR-16640</t>
  </si>
  <si>
    <t>Questionnaire instance exlpicit conformance to profile - 2018-May HAI #5</t>
  </si>
  <si>
    <t>FHIR-16634</t>
  </si>
  <si>
    <t>Page body margins/padding - 2018-May HAI #3</t>
  </si>
  <si>
    <t>FHIR-16488</t>
  </si>
  <si>
    <t>generic extension "purchaseDate" for Device, Substance, Medication etc.</t>
  </si>
  <si>
    <t>FHIR-16400</t>
  </si>
  <si>
    <t>flexible fields</t>
  </si>
  <si>
    <t>FHIR-16394</t>
  </si>
  <si>
    <t>Add comment to 1.2 Guiding principles</t>
  </si>
  <si>
    <t>FHIR-16393</t>
  </si>
  <si>
    <t>Do we need an introductions for Background of IG and before 1.1?</t>
  </si>
  <si>
    <t>FHIR-16391</t>
  </si>
  <si>
    <t>Add introduction and examples for Reporting</t>
  </si>
  <si>
    <t>FHIR-16372</t>
  </si>
  <si>
    <t>Concept Map - Equivalence Concept "Related To" Definition - In Conflict with Resource?</t>
  </si>
  <si>
    <t>FHIR-16367</t>
  </si>
  <si>
    <t>Concept Map Equivalence Value Set Concept Definitions - Clarify Text</t>
  </si>
  <si>
    <t>FHIR-16364</t>
  </si>
  <si>
    <t>Concept Map Equivalence - Mapping Direction Disconnect in Definitions</t>
  </si>
  <si>
    <t>FHIR-16063</t>
  </si>
  <si>
    <t>Change cardinality of BiologicallyDerivedProduct.manipulation</t>
  </si>
  <si>
    <t>FHIR-15964</t>
  </si>
  <si>
    <t>Element with id only should be invalid</t>
  </si>
  <si>
    <t>FHIR-15922</t>
  </si>
  <si>
    <t>Include DeviceRequest for SupplyDelivery.basedOn</t>
  </si>
  <si>
    <t>FHIR-15899</t>
  </si>
  <si>
    <t>Add Description to IG of genomics reporting at sequence variant page</t>
  </si>
  <si>
    <t>FHIR-15806</t>
  </si>
  <si>
    <t>define an extension for Snomed CT language pack</t>
  </si>
  <si>
    <t>FHIR-15770</t>
  </si>
  <si>
    <t>Incorrect naming of $translate output parameter</t>
  </si>
  <si>
    <t>FHIR-15687</t>
  </si>
  <si>
    <t>ConceptMaps should be able to map to/from a ValueSet</t>
  </si>
  <si>
    <t>FHIR-15332</t>
  </si>
  <si>
    <t>request info on RCKMS - No summary was provided by the commenter. - 2018-Jan eCR #126</t>
  </si>
  <si>
    <t>FHIR-15331</t>
  </si>
  <si>
    <t>managing triggers - No summary was provided by the commenter. - 2018-Jan eCR #125</t>
  </si>
  <si>
    <t>FHIR-15330</t>
  </si>
  <si>
    <t>location clarification - No summary was provided by the commenter. - 2018-Jan eCR #124</t>
  </si>
  <si>
    <t>FHIR-15329</t>
  </si>
  <si>
    <t>tirggers - No summary was provided by the commenter. - 2018-Jan eCR #123</t>
  </si>
  <si>
    <t>FHIR-15328</t>
  </si>
  <si>
    <t>Timeliness - No summary was provided by the commenter. - 2018-Jan eCR #122</t>
  </si>
  <si>
    <t>FHIR-15326</t>
  </si>
  <si>
    <t>Update re TEFCA - No summary was provided by the commenter. - 2018-Jan eCR #120</t>
  </si>
  <si>
    <t>FHIR-15325</t>
  </si>
  <si>
    <t>Include HIEs - No summary was provided by the commenter. - 2018-Jan eCR #119</t>
  </si>
  <si>
    <t>FHIR-15324</t>
  </si>
  <si>
    <t>stakeholders - No summary was provided by the commenter. - 2018-Jan eCR #118</t>
  </si>
  <si>
    <t>FHIR-15323</t>
  </si>
  <si>
    <t>standards transition timing - No summary was provided by the commenter. - 2018-Jan eCR #117</t>
  </si>
  <si>
    <t>FHIR-15322</t>
  </si>
  <si>
    <t>standards transition timing - No summary was provided by the commenter. - 2018-Jan eCR #116</t>
  </si>
  <si>
    <t>FHIR-15321</t>
  </si>
  <si>
    <t>standards transition timing - No summary was provided by the commenter. - 2018-Jan eCR #115</t>
  </si>
  <si>
    <t>FHIR-15320</t>
  </si>
  <si>
    <t>workflow question response - No summary was provided by the commenter. - 2018-Jan eCR #114</t>
  </si>
  <si>
    <t>FHIR-15319</t>
  </si>
  <si>
    <t>workflow question response - No summary was provided by the commenter. - 2018-Jan eCR #113</t>
  </si>
  <si>
    <t>FHIR-15318</t>
  </si>
  <si>
    <t>workflow question response - No summary was provided by the commenter. - 2018-Jan eCR #112</t>
  </si>
  <si>
    <t>FHIR-15317</t>
  </si>
  <si>
    <t>workflow question response - No summary was provided by the commenter. - 2018-Jan eCR #111</t>
  </si>
  <si>
    <t>FHIR-15316</t>
  </si>
  <si>
    <t>workflow question response - No summary was provided by the commenter. - 2018-Jan eCR #110</t>
  </si>
  <si>
    <t>FHIR-15315</t>
  </si>
  <si>
    <t>triggering question 5 response - No summary was provided by the commenter. - 2018-Jan eCR #109</t>
  </si>
  <si>
    <t>FHIR-15314</t>
  </si>
  <si>
    <t>triggering question 4 response - No summary was provided by the commenter. - 2018-Jan eCR #108</t>
  </si>
  <si>
    <t>FHIR-15313</t>
  </si>
  <si>
    <t>triggering question 3 response - No summary was provided by the commenter. - 2018-Jan eCR #107</t>
  </si>
  <si>
    <t>FHIR-15312</t>
  </si>
  <si>
    <t>triggering question 3 response - No summary was provided by the commenter. - 2018-Jan eCR #106</t>
  </si>
  <si>
    <t>FHIR-15311</t>
  </si>
  <si>
    <t>triggering question 2 response - No summary was provided by the commenter. - 2018-Jan eCR #105</t>
  </si>
  <si>
    <t>FHIR-15310</t>
  </si>
  <si>
    <t>triggering question 2 response - No summary was provided by the commenter. - 2018-Jan eCR #104</t>
  </si>
  <si>
    <t>FHIR-15309</t>
  </si>
  <si>
    <t>triggering question 2 response - No summary was provided by the commenter. - 2018-Jan eCR #103</t>
  </si>
  <si>
    <t>FHIR-15308</t>
  </si>
  <si>
    <t>triggering question 2 response - No summary was provided by the commenter. - 2018-Jan eCR #102</t>
  </si>
  <si>
    <t>FHIR-15307</t>
  </si>
  <si>
    <t>triggering question 1 response - No summary was provided by the commenter. - 2018-Jan eCR #101</t>
  </si>
  <si>
    <t>FHIR-15306</t>
  </si>
  <si>
    <t>triggering question response - No summary was provided by the commenter. - 2018-Jan eCR #100</t>
  </si>
  <si>
    <t>FHIR-15304</t>
  </si>
  <si>
    <t>triggering question 1 response - No summary was provided by the commenter. - 2018-Jan eCR #98</t>
  </si>
  <si>
    <t>FHIR-15303</t>
  </si>
  <si>
    <t>triggering question 1 response - No summary was provided by the commenter. - 2018-Jan eCR #97</t>
  </si>
  <si>
    <t>FHIR-15302</t>
  </si>
  <si>
    <t>triggering question 1 response - No summary was provided by the commenter. - 2018-Jan eCR #96</t>
  </si>
  <si>
    <t>FHIR-15301</t>
  </si>
  <si>
    <t>triggering question 1 response - No summary was provided by the commenter. - 2018-Jan eCR #95</t>
  </si>
  <si>
    <t>FHIR-15299</t>
  </si>
  <si>
    <t>CSTE identification of data elements for case report - No summary was provided by the commenter. - 2018-Jan eCR #93</t>
  </si>
  <si>
    <t>FHIR-15298</t>
  </si>
  <si>
    <t>Profiles - No summary was provided by the commenter. - 2018-Jan eCR #92</t>
  </si>
  <si>
    <t>FHIR-15297</t>
  </si>
  <si>
    <t>API question response - No summary was provided by the commenter. - 2018-Jan eCR #91</t>
  </si>
  <si>
    <t>FHIR-15296</t>
  </si>
  <si>
    <t>API question response - No summary was provided by the commenter. - 2018-Jan eCR #90</t>
  </si>
  <si>
    <t>FHIR-15295</t>
  </si>
  <si>
    <t>Index - No summary was provided by the commenter. - 2018-Jan eCR #89</t>
  </si>
  <si>
    <t>FHIR-15279</t>
  </si>
  <si>
    <t>Suggest clarifying the "slash" as consistent and comparable are not equal terms- No summary was provided by the commenter. - 2018-Jan eCR #74</t>
  </si>
  <si>
    <t>FHIR-15277</t>
  </si>
  <si>
    <t>Suggest appropriate capitalization - No summary was provided by the commenter. - 2018-Jan eCR #72</t>
  </si>
  <si>
    <t>FHIR-15273</t>
  </si>
  <si>
    <t>Suggest appropriate capitalization and format- No summary was provided by the commenter. - 2018-Jan eCR #68</t>
  </si>
  <si>
    <t>FHIR-15272</t>
  </si>
  <si>
    <t>The term was previously used and defined - No summary was provided by the commenter. - 2018-Jan eCR #67</t>
  </si>
  <si>
    <t>FHIR-15271</t>
  </si>
  <si>
    <t>Suggest aligning the listing approach - No summary was provided by the commenter. - 2018-Jan eCR #66</t>
  </si>
  <si>
    <t>FHIR-15270</t>
  </si>
  <si>
    <t>Suggest clarifying the wording - No summary was provided by the commenter. - 2018-Jan eCR #65</t>
  </si>
  <si>
    <t>FHIR-15269</t>
  </si>
  <si>
    <t>Suggest clarifying the wording for the audience - No summary was provided by the commenter. - 2018-Jan eCR #64</t>
  </si>
  <si>
    <t>FHIR-15265</t>
  </si>
  <si>
    <t>location clarification - No summary was provided by the commenter. - 2018-Jan eCR #61</t>
  </si>
  <si>
    <t>FHIR-15263</t>
  </si>
  <si>
    <t>Suggest clarifying punctuation - No summary was provided by the commenter. - 2018-Jan eCR #60</t>
  </si>
  <si>
    <t>FHIR-15262</t>
  </si>
  <si>
    <t>trigger code identification and maintenance - No summary was provided by the commenter. - 2018-Jan eCR #59</t>
  </si>
  <si>
    <t>FHIR-15260</t>
  </si>
  <si>
    <t>Use CDC_Census - 2018-Jan eCR #58</t>
  </si>
  <si>
    <t>FHIR-15259</t>
  </si>
  <si>
    <t>Change LOINC codes - 2018-Jan eCR #57</t>
  </si>
  <si>
    <t>FHIR-15255</t>
  </si>
  <si>
    <t>Element - No Summary was provided by the commenter. - 2018-Jan eCR #55</t>
  </si>
  <si>
    <t>FHIR-15254</t>
  </si>
  <si>
    <t>NA - No Summary was provided by the commenter. - 2018-Jan eCR #54</t>
  </si>
  <si>
    <t>FHIR-15251</t>
  </si>
  <si>
    <t>Element - No Summary was provided by the commenter. - 2018-Jan eCR #52</t>
  </si>
  <si>
    <t>FHIR-15249</t>
  </si>
  <si>
    <t>Profiles - No summary was provided by the commenter. - 2018-Jan eCR #51</t>
  </si>
  <si>
    <t>FHIR-15247</t>
  </si>
  <si>
    <t>Composition - No Summary was provided by the commenter. - 2018-Jan eCR #50</t>
  </si>
  <si>
    <t>FHIR-15245</t>
  </si>
  <si>
    <t>Element - No Summary was provided by the commenter. - 2018-Jan eCR #49</t>
  </si>
  <si>
    <t>FHIR-15242</t>
  </si>
  <si>
    <t>Element - No Summary was provided by the commenter. - 2018-Jan eCR #47</t>
  </si>
  <si>
    <t>FHIR-15225</t>
  </si>
  <si>
    <t>Element - No Summary was provided by the commenter. - 2018-Jan eCR #36</t>
  </si>
  <si>
    <t>FHIR-15223</t>
  </si>
  <si>
    <t>Element - No Summary was provided by the commenter. - 2018-Jan eCR #35</t>
  </si>
  <si>
    <t>FHIR-15215</t>
  </si>
  <si>
    <t>trigger code transactions - No summary was provided by the commenter. - 2018-Jan eCR #30</t>
  </si>
  <si>
    <t>FHIR-15212</t>
  </si>
  <si>
    <t>Element - No Summary was provided by the commenter. - 2018-Jan eCR #28</t>
  </si>
  <si>
    <t>FHIR-15210</t>
  </si>
  <si>
    <t>RCTC description - No summary was provided by the commenter. - 2018-Jan eCR #27</t>
  </si>
  <si>
    <t>FHIR-15208</t>
  </si>
  <si>
    <t>Element - No Summary was provided by the commenter. - 2018-Jan eCR #26</t>
  </si>
  <si>
    <t>FHIR-15207</t>
  </si>
  <si>
    <t>Element - No Summary was provided by the commenter. - 2018-Jan eCR #25</t>
  </si>
  <si>
    <t>FHIR-15205</t>
  </si>
  <si>
    <t>Element - No Summary was provided by the commenter. - 2018-Jan eCR #24</t>
  </si>
  <si>
    <t>FHIR-15198</t>
  </si>
  <si>
    <t>Profiles - No summary was provided by the commenter. - 2018-Jan eCR #19</t>
  </si>
  <si>
    <t>FHIR-15196</t>
  </si>
  <si>
    <t>Profiles - No summary was provided by the commenter. - 2018-Jan eCR #18</t>
  </si>
  <si>
    <t>FHIR-15194</t>
  </si>
  <si>
    <t>Sequence of FHIR work for eCR - No summary was provided by the commenter. - 2018-Jan eCR #17</t>
  </si>
  <si>
    <t>FHIR-15193</t>
  </si>
  <si>
    <t>triggering workflow questions response - No summary was provided by the commenter. - 2018-Jan eCR #16</t>
  </si>
  <si>
    <t>FHIR-15191</t>
  </si>
  <si>
    <t>Triggering question 5 response - No summary was provided by the commenter. - 2018-Jan eCR #15</t>
  </si>
  <si>
    <t>FHIR-15190</t>
  </si>
  <si>
    <t>Tirggering question 4 response - No summary was provided by the commenter. - 2018-Jan eCR #14</t>
  </si>
  <si>
    <t>FHIR-15188</t>
  </si>
  <si>
    <t>Model C - centralized decision support - No summary was provided by the commenter. - 2018-Jan eCR #13</t>
  </si>
  <si>
    <t>FHIR-15186</t>
  </si>
  <si>
    <t>Model B - distributed decision support service - No summary was provided by the commenter. - 2018-Jan eCR #12</t>
  </si>
  <si>
    <t>FHIR-15185</t>
  </si>
  <si>
    <t>model A - input on standardization at laboratories - No summary was provided by the commenter. - 2018-Jan eCR #11</t>
  </si>
  <si>
    <t>FHIR-15183</t>
  </si>
  <si>
    <t>Suggestions for current state - No summary was provided by the commenter. - 2018-Jan eCR #10</t>
  </si>
  <si>
    <t>FHIR-15181</t>
  </si>
  <si>
    <t>PHAs receiving eICRs directly will need to apply decision support to determine reportability. - No summary was provided by the commenter. - 2018-Jan eCR #9</t>
  </si>
  <si>
    <t>FHIR-15179</t>
  </si>
  <si>
    <t>CSTE data recommendations were for case report, not decision support. - No summary was provided by the commenter. - 2018-Jan eCR #8</t>
  </si>
  <si>
    <t>FHIR-15178</t>
  </si>
  <si>
    <t>FHIR transaction - subscription service - not value set subscription - No summary was provided by the commenter. - 2018-Jan eCR #7</t>
  </si>
  <si>
    <t>FHIR-15176</t>
  </si>
  <si>
    <t>Index - No summary was provided by the commenter. - 2018-Jan eCR #6</t>
  </si>
  <si>
    <t>FHIR-15175</t>
  </si>
  <si>
    <t>Index - No summary was provided by the commenter. - 2018-Jan eCR #5</t>
  </si>
  <si>
    <t>FHIR-15173</t>
  </si>
  <si>
    <t>Index - No summary was provided by the commenter. - 2018-Jan eCR #4</t>
  </si>
  <si>
    <t>FHIR-15172</t>
  </si>
  <si>
    <t>Index - No summary was provided by the commenter. - 2018-Jan eCR #3</t>
  </si>
  <si>
    <t>FHIR-15170</t>
  </si>
  <si>
    <t>requesting enhanced wording. - 2018-Jan eCR #2</t>
  </si>
  <si>
    <t>FHIR-15136</t>
  </si>
  <si>
    <t>Change Dosage to support conditional doses</t>
  </si>
  <si>
    <t>FHIR-15103</t>
  </si>
  <si>
    <t>Update cardinality of identifier elements</t>
  </si>
  <si>
    <t>FHIR-15019</t>
  </si>
  <si>
    <t>Does it need to be deleted? - 2018-Jan QI-Core #52</t>
  </si>
  <si>
    <t>US Realm Task Force</t>
  </si>
  <si>
    <t>FHIR-15017</t>
  </si>
  <si>
    <t>Need ot add "and" before "Smoking Status" - 2018-Jan QI-Core #50</t>
  </si>
  <si>
    <t>FHIR-15015</t>
  </si>
  <si>
    <t>Need to add a comma after "In addition" - 2018-Jan QI-Core #49</t>
  </si>
  <si>
    <t>FHIR-14752</t>
  </si>
  <si>
    <t>Handling condition valueset doesn't match definition - 2018-Jan Core #87</t>
  </si>
  <si>
    <t>FHIR-14748</t>
  </si>
  <si>
    <t>Add examples for SpecimenDefinition - 2018-Jan Core #83</t>
  </si>
  <si>
    <t>FHIR-14746</t>
  </si>
  <si>
    <t>Drop specimenToLab and move children to root - 2018-Jan Core #81</t>
  </si>
  <si>
    <t>FHIR-14677</t>
  </si>
  <si>
    <t>Category for core-characteristics such as pregnancy status.</t>
  </si>
  <si>
    <t>FHIR-14209</t>
  </si>
  <si>
    <t>Concept map equivalence values</t>
  </si>
  <si>
    <t>FHIR-14142</t>
  </si>
  <si>
    <t>Harmonize DeviceUseStatement with MedicationStatement</t>
  </si>
  <si>
    <t>FHIR-13814</t>
  </si>
  <si>
    <t>Change ValueSet.compose to ValueSet.definition</t>
  </si>
  <si>
    <t>FHIR-13414</t>
  </si>
  <si>
    <t>Validation of normative resources</t>
  </si>
  <si>
    <t>FHIR-13079</t>
  </si>
  <si>
    <t>Add DSM-IV code system and value set URI</t>
  </si>
  <si>
    <t>FHIR-12563</t>
  </si>
  <si>
    <t>why not using US-Core Profile for Plan of Treatment and Device sections</t>
  </si>
  <si>
    <t>FHIR-12558</t>
  </si>
  <si>
    <t>Slicing is wrong</t>
  </si>
  <si>
    <t>FHIR-8007</t>
  </si>
  <si>
    <t>2015May core #1331 - Develop lab value set that is more specific then 'all' of LOINC.</t>
  </si>
  <si>
    <t>FHIR-5575</t>
  </si>
  <si>
    <t>Likely incorrect code systems or candidates for terminologies-system.html page</t>
  </si>
  <si>
    <t>Change Impact</t>
  </si>
  <si>
    <t>Change Category</t>
  </si>
  <si>
    <t>Work Group</t>
  </si>
  <si>
    <t>Resolution Vote</t>
  </si>
  <si>
    <t>Valid Resolution for Type</t>
  </si>
  <si>
    <t>No</t>
  </si>
  <si>
    <t>Vote Recorded</t>
  </si>
  <si>
    <t>Yes</t>
  </si>
  <si>
    <t>Appropriate Change Impact for Resolution</t>
  </si>
  <si>
    <t>Appropriate Change Category for Resolution</t>
  </si>
  <si>
    <t>Grand Total</t>
  </si>
  <si>
    <t>Biomedical Research &amp; Regulation</t>
  </si>
  <si>
    <t>Modeling &amp; Methodology</t>
  </si>
  <si>
    <t>Orders &amp; Observations</t>
  </si>
  <si>
    <t>Invalid Resolution (for count)</t>
  </si>
  <si>
    <t>Wrong Impact and/or Category (for count)</t>
  </si>
  <si>
    <t>Missing Resolution Vote (for count)</t>
  </si>
  <si>
    <t>Valid Resolution, Missing Resolution Vote</t>
  </si>
  <si>
    <t>Valid Resolution, Wrong Impact and/or Category</t>
  </si>
  <si>
    <t>Invalid Resolution for Type</t>
  </si>
  <si>
    <t>Total</t>
  </si>
  <si>
    <t>Workgroup</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</si>
</sst>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rgb="FFFA7D00"/>
      <name val="Calibri"/>
      <family val="2"/>
      <scheme val="minor"/>
    </font>
  </fonts>
  <fills count="3">
    <fill>
      <patternFill patternType="none"/>
    </fill>
    <fill>
      <patternFill patternType="gray125"/>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 fillId="2" borderId="1" applyNumberFormat="0" applyAlignment="0" applyProtection="0"/>
  </cellStyleXfs>
  <cellXfs count="8">
    <xf numFmtId="0" fontId="0" fillId="0" borderId="0" xfId="0"/>
    <xf numFmtId="22"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wrapText="1"/>
    </xf>
    <xf numFmtId="22" fontId="0" fillId="0" borderId="0" xfId="0" applyNumberFormat="1" applyAlignment="1">
      <alignment wrapText="1"/>
    </xf>
    <xf numFmtId="1" fontId="1" fillId="2" borderId="1" xfId="1" applyNumberFormat="1"/>
  </cellXfs>
  <cellStyles count="2">
    <cellStyle name="Calculation" xfId="1" builtinId="22"/>
    <cellStyle name="Normal" xfId="0" builtinId="0"/>
  </cellStyles>
  <dxfs count="25">
    <dxf>
      <alignment wrapText="1"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alignment wrapText="1" readingOrder="0"/>
    </dxf>
    <dxf>
      <alignment wrapText="1" readingOrder="0"/>
    </dxf>
    <dxf>
      <alignment wrapText="1" readingOrder="0"/>
    </dxf>
    <dxf>
      <font>
        <color rgb="FF9C0006"/>
      </font>
      <fill>
        <patternFill>
          <bgColor rgb="FFFFC7CE"/>
        </patternFill>
      </fill>
    </dxf>
    <dxf>
      <font>
        <color rgb="FF006100"/>
      </font>
      <fill>
        <patternFill>
          <bgColor rgb="FFC6EFCE"/>
        </patternFill>
      </fill>
    </dxf>
    <dxf>
      <numFmt numFmtId="27" formatCode="m/d/yyyy\ hh:mm"/>
    </dxf>
    <dxf>
      <font>
        <color rgb="FF9C0006"/>
      </font>
      <fill>
        <patternFill>
          <bgColor rgb="FFFFC7CE"/>
        </patternFill>
      </fill>
    </dxf>
    <dxf>
      <font>
        <color rgb="FF006100"/>
      </font>
      <fill>
        <patternFill>
          <bgColor rgb="FFC6EFCE"/>
        </patternFill>
      </fill>
    </dxf>
    <dxf>
      <numFmt numFmtId="27" formatCode="m/d/yyyy\ hh:mm"/>
    </dxf>
    <dxf>
      <font>
        <color rgb="FF9C0006"/>
      </font>
      <fill>
        <patternFill>
          <bgColor rgb="FFFFC7CE"/>
        </patternFill>
      </fill>
    </dxf>
    <dxf>
      <font>
        <color rgb="FF006100"/>
      </font>
      <fill>
        <patternFill>
          <bgColor rgb="FFC6EFCE"/>
        </patternFill>
      </fill>
    </dxf>
    <dxf>
      <numFmt numFmtId="27" formatCode="m/d/yyyy\ hh:mm"/>
    </dxf>
    <dxf>
      <alignment horizontal="general" vertical="bottom" textRotation="0" wrapText="1" indent="0" justifyLastLine="0" shrinkToFit="0" readingOrder="0"/>
    </dxf>
    <dxf>
      <numFmt numFmtId="27" formatCode="m/d/yyyy\ hh:mm"/>
    </dxf>
    <dxf>
      <numFmt numFmtId="27" formatCode="m/d/yyyy\ hh:mm"/>
    </dxf>
    <dxf>
      <numFmt numFmtId="27" formatCode="m/d/yyyy\ hh:mm"/>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hael Donnelly" refreshedDate="43867.700657870373" createdVersion="5" refreshedVersion="5" minRefreshableVersion="3" recordCount="1081">
  <cacheSource type="worksheet">
    <worksheetSource name="Table3"/>
  </cacheSource>
  <cacheFields count="16">
    <cacheField name="Issue key" numFmtId="0">
      <sharedItems/>
    </cacheField>
    <cacheField name="Issue Type" numFmtId="0">
      <sharedItems/>
    </cacheField>
    <cacheField name="Summary" numFmtId="0">
      <sharedItems/>
    </cacheField>
    <cacheField name="Work Group" numFmtId="0">
      <sharedItems count="26">
        <s v="Biomedical Research &amp; Regulation"/>
        <s v="CIMI"/>
        <s v="Clinical Decision Support"/>
        <s v="Clinical Genomics"/>
        <s v="Clinical Interoperability Council"/>
        <s v="Clinical Quality Information"/>
        <s v="Community-Based Care and Privacy"/>
        <s v="Devices"/>
        <s v="FHIR Director"/>
        <s v="FHIR Infrastructure"/>
        <s v="FHIR Mgmt Group"/>
        <s v="Financial Mgmt"/>
        <s v="Modeling &amp; Methodology"/>
        <s v="Orders &amp; Observations"/>
        <s v="Patient Administration"/>
        <s v="Patient Care"/>
        <s v="Pharmacy"/>
        <s v="Public Health"/>
        <s v="Publishing"/>
        <s v="Security"/>
        <s v="Structured Documents"/>
        <s v="US Realm Task Force"/>
        <s v="Vocabulary"/>
        <s v="Modeling &amp;amp; Methodology" u="1"/>
        <s v="Biomedical Research &amp;amp; Regulation" u="1"/>
        <s v="Orders &amp;amp; Observations" u="1"/>
      </sharedItems>
    </cacheField>
    <cacheField name="Status" numFmtId="0">
      <sharedItems/>
    </cacheField>
    <cacheField name="Resolution" numFmtId="0">
      <sharedItems/>
    </cacheField>
    <cacheField name="Resolution Vote" numFmtId="0">
      <sharedItems containsBlank="1"/>
    </cacheField>
    <cacheField name="Change Impact" numFmtId="0">
      <sharedItems containsBlank="1"/>
    </cacheField>
    <cacheField name="Change Category" numFmtId="0">
      <sharedItems containsBlank="1"/>
    </cacheField>
    <cacheField name="Valid Resolution for Type" numFmtId="22">
      <sharedItems count="2">
        <s v="No"/>
        <s v="Yes"/>
      </sharedItems>
    </cacheField>
    <cacheField name="Vote Recorded" numFmtId="22">
      <sharedItems/>
    </cacheField>
    <cacheField name="Appropriate Change Impact for Resolution" numFmtId="22">
      <sharedItems/>
    </cacheField>
    <cacheField name="Appropriate Change Category for Resolution" numFmtId="0">
      <sharedItems/>
    </cacheField>
    <cacheField name="Invalid Resolution (for count)" numFmtId="1">
      <sharedItems containsSemiMixedTypes="0" containsString="0" containsNumber="1" containsInteger="1" minValue="0" maxValue="1"/>
    </cacheField>
    <cacheField name="Missing Resolution Vote (for count)" numFmtId="1">
      <sharedItems containsSemiMixedTypes="0" containsString="0" containsNumber="1" containsInteger="1" minValue="0" maxValue="1"/>
    </cacheField>
    <cacheField name="Wrong Impact and/or Category (for count)" numFmtId="1">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81">
  <r>
    <s v="FHIR-20917"/>
    <s v="Question"/>
    <s v="Question about discharge_status mapping"/>
    <x v="0"/>
    <s v="Triaged"/>
    <s v="Persuasive"/>
    <m/>
    <s v="Non-substantive"/>
    <m/>
    <x v="0"/>
    <s v="No"/>
    <s v="Yes"/>
    <s v="No"/>
    <n v="1"/>
    <n v="0"/>
    <n v="0"/>
  </r>
  <r>
    <s v="FHIR-20918"/>
    <s v="Change Request"/>
    <s v="enr_basis mapping to period data type"/>
    <x v="0"/>
    <s v="Triaged"/>
    <s v="Persuasive with Modification"/>
    <m/>
    <s v="Compatible, substantive"/>
    <s v="Clarification"/>
    <x v="1"/>
    <s v="No"/>
    <s v="Yes"/>
    <s v="Yes"/>
    <n v="0"/>
    <n v="1"/>
    <n v="0"/>
  </r>
  <r>
    <s v="FHIR-20919"/>
    <s v="Change Request"/>
    <s v="Add guidance for FHIR elements which are required but not explicitly mapped"/>
    <x v="0"/>
    <s v="Triaged"/>
    <s v="Persuasive"/>
    <m/>
    <s v="Non-substantive"/>
    <s v="Enhancement"/>
    <x v="1"/>
    <s v="No"/>
    <s v="Yes"/>
    <s v="Yes"/>
    <n v="0"/>
    <n v="1"/>
    <n v="0"/>
  </r>
  <r>
    <s v="FHIR-20920"/>
    <s v="Question"/>
    <s v="PCOR Condition questions"/>
    <x v="0"/>
    <s v="Triaged"/>
    <s v="Persuasive with Modification"/>
    <m/>
    <s v="Compatible, substantive"/>
    <m/>
    <x v="0"/>
    <s v="No"/>
    <s v="Yes"/>
    <s v="No"/>
    <n v="1"/>
    <n v="0"/>
    <n v="0"/>
  </r>
  <r>
    <s v="FHIR-20921"/>
    <s v="Change Request"/>
    <s v="missing diastolic vital mapping?"/>
    <x v="0"/>
    <s v="Triaged"/>
    <s v="Persuasive with Modification"/>
    <m/>
    <s v="Non-substantive"/>
    <s v="Correction"/>
    <x v="1"/>
    <s v="No"/>
    <s v="Yes"/>
    <s v="Yes"/>
    <n v="0"/>
    <n v="1"/>
    <n v="0"/>
  </r>
  <r>
    <s v="FHIR-21474"/>
    <s v="Change Request"/>
    <s v="Update Section Numbering in IG - CDMH #1"/>
    <x v="0"/>
    <s v="Triaged"/>
    <s v="Persuasive"/>
    <m/>
    <s v="Non-substantive"/>
    <s v="Enhancement"/>
    <x v="1"/>
    <s v="No"/>
    <s v="Yes"/>
    <s v="Yes"/>
    <n v="0"/>
    <n v="1"/>
    <n v="0"/>
  </r>
  <r>
    <s v="FHIR-21475"/>
    <s v="Change Request"/>
    <s v="Update Diagram to indicate current intermediary model - CDMH #2"/>
    <x v="0"/>
    <s v="Triaged"/>
    <s v="Persuasive"/>
    <m/>
    <s v="Non-substantive"/>
    <s v="Clarification"/>
    <x v="1"/>
    <s v="No"/>
    <s v="Yes"/>
    <s v="Yes"/>
    <n v="0"/>
    <n v="1"/>
    <n v="0"/>
  </r>
  <r>
    <s v="FHIR-21477"/>
    <s v="Change Request"/>
    <s v="Explain why BRIDG was chosen as intermediary model - CDMH #4"/>
    <x v="0"/>
    <s v="Triaged"/>
    <s v="Persuasive"/>
    <m/>
    <s v="Non-substantive"/>
    <s v="Clarification"/>
    <x v="1"/>
    <s v="No"/>
    <s v="Yes"/>
    <s v="Yes"/>
    <n v="0"/>
    <n v="1"/>
    <n v="0"/>
  </r>
  <r>
    <s v="FHIR-21478"/>
    <s v="Change Request"/>
    <s v="Include BRIGG mapping in the IG - CDMH #5"/>
    <x v="0"/>
    <s v="Triaged"/>
    <s v="Persuasive"/>
    <m/>
    <s v="Compatible, substantive"/>
    <s v="Enhancement"/>
    <x v="1"/>
    <s v="No"/>
    <s v="Yes"/>
    <s v="Yes"/>
    <n v="0"/>
    <n v="1"/>
    <n v="0"/>
  </r>
  <r>
    <s v="FHIR-21479"/>
    <s v="Change Request"/>
    <s v="Include BRIDG version and references - CDMH #6"/>
    <x v="0"/>
    <s v="Triaged"/>
    <s v="Persuasive"/>
    <m/>
    <s v="Non-substantive"/>
    <s v="Enhancement"/>
    <x v="1"/>
    <s v="No"/>
    <s v="Yes"/>
    <s v="Yes"/>
    <n v="0"/>
    <n v="1"/>
    <n v="0"/>
  </r>
  <r>
    <s v="FHIR-21481"/>
    <s v="Change Request"/>
    <s v="Consider including algorithms for transformation - CDMH #8"/>
    <x v="0"/>
    <s v="Triaged"/>
    <s v="Persuasive with Modification"/>
    <m/>
    <s v="Compatible, substantive"/>
    <s v="Enhancement"/>
    <x v="1"/>
    <s v="No"/>
    <s v="Yes"/>
    <s v="Yes"/>
    <n v="0"/>
    <n v="1"/>
    <n v="0"/>
  </r>
  <r>
    <s v="FHIR-21483"/>
    <s v="Change Request"/>
    <s v="Clarify query construction and conversion - CDMH #17"/>
    <x v="0"/>
    <s v="Triaged"/>
    <s v="Persuasive"/>
    <m/>
    <s v="Compatible, substantive"/>
    <s v="Clarification"/>
    <x v="1"/>
    <s v="No"/>
    <s v="Yes"/>
    <s v="Yes"/>
    <n v="0"/>
    <n v="1"/>
    <n v="0"/>
  </r>
  <r>
    <s v="FHIR-21495"/>
    <s v="Change Request"/>
    <s v="Include BRIDG mappings - CDMH #19"/>
    <x v="0"/>
    <s v="Triaged"/>
    <s v="Persuasive"/>
    <m/>
    <s v="Compatible, substantive"/>
    <m/>
    <x v="1"/>
    <s v="No"/>
    <s v="Yes"/>
    <s v="No"/>
    <n v="0"/>
    <n v="1"/>
    <n v="1"/>
  </r>
  <r>
    <s v="FHIR-21496"/>
    <s v="Change Request"/>
    <s v="Include Vocabulary Mappings - CDMH #20"/>
    <x v="0"/>
    <s v="Triaged"/>
    <s v="Persuasive with Modification"/>
    <m/>
    <s v="Compatible, substantive"/>
    <s v="Enhancement"/>
    <x v="1"/>
    <s v="No"/>
    <s v="Yes"/>
    <s v="Yes"/>
    <n v="0"/>
    <n v="1"/>
    <n v="0"/>
  </r>
  <r>
    <s v="FHIR-21498"/>
    <s v="Change Request"/>
    <s v="Potentially incorrect mapping - CDMH #22"/>
    <x v="0"/>
    <s v="Triaged"/>
    <s v="Persuasive with Modification"/>
    <m/>
    <s v="Compatible, substantive"/>
    <s v="Correction"/>
    <x v="1"/>
    <s v="No"/>
    <s v="Yes"/>
    <s v="Yes"/>
    <n v="0"/>
    <n v="1"/>
    <n v="0"/>
  </r>
  <r>
    <s v="FHIR-21500"/>
    <s v="Change Request"/>
    <s v="Create profiles - CDMH #24"/>
    <x v="0"/>
    <s v="Triaged"/>
    <s v="Persuasive"/>
    <m/>
    <s v="Compatible, substantive"/>
    <s v="Enhancement"/>
    <x v="1"/>
    <s v="No"/>
    <s v="Yes"/>
    <s v="Yes"/>
    <n v="0"/>
    <n v="1"/>
    <n v="0"/>
  </r>
  <r>
    <s v="FHIR-21516"/>
    <s v="Change Request"/>
    <s v="clarify purpose - CDMH #40"/>
    <x v="0"/>
    <s v="Triaged"/>
    <s v="Persuasive"/>
    <m/>
    <s v="Non-substantive"/>
    <s v="Correction"/>
    <x v="1"/>
    <s v="No"/>
    <s v="Yes"/>
    <s v="Yes"/>
    <n v="0"/>
    <n v="1"/>
    <n v="0"/>
  </r>
  <r>
    <s v="FHIR-21517"/>
    <s v="Change Request"/>
    <s v="Clarify purpose - CDMH #41"/>
    <x v="0"/>
    <s v="Triaged"/>
    <s v="Persuasive"/>
    <m/>
    <s v="Non-substantive"/>
    <s v="Correction"/>
    <x v="1"/>
    <s v="No"/>
    <s v="Yes"/>
    <s v="Yes"/>
    <n v="0"/>
    <n v="1"/>
    <n v="0"/>
  </r>
  <r>
    <s v="FHIR-21521"/>
    <s v="Change Request"/>
    <s v="Add additional background - CDMH #45"/>
    <x v="0"/>
    <s v="Triaged"/>
    <s v="Persuasive"/>
    <m/>
    <s v="Non-substantive"/>
    <m/>
    <x v="1"/>
    <s v="No"/>
    <s v="Yes"/>
    <s v="No"/>
    <n v="0"/>
    <n v="1"/>
    <n v="1"/>
  </r>
  <r>
    <s v="FHIR-21524"/>
    <s v="Change Request"/>
    <s v="Clarify steps - CDMH #48"/>
    <x v="0"/>
    <s v="Triaged"/>
    <s v="Persuasive"/>
    <m/>
    <s v="Non-substantive"/>
    <s v="Clarification"/>
    <x v="1"/>
    <s v="No"/>
    <s v="Yes"/>
    <s v="Yes"/>
    <n v="0"/>
    <n v="1"/>
    <n v="0"/>
  </r>
  <r>
    <s v="FHIR-21536"/>
    <s v="Change Request"/>
    <s v="Use Concept Map for Mappings - CDMH #59"/>
    <x v="0"/>
    <s v="Triaged"/>
    <s v="Persuasive with Modification"/>
    <m/>
    <m/>
    <s v="Enhancement"/>
    <x v="1"/>
    <s v="No"/>
    <s v="No"/>
    <s v="Yes"/>
    <n v="0"/>
    <n v="1"/>
    <n v="1"/>
  </r>
  <r>
    <s v="FHIR-17689"/>
    <s v="Change Request"/>
    <s v="FHIR Breast Cancer BRCA testing modeling and specimens need updates per clinical practice"/>
    <x v="1"/>
    <s v="Triaged"/>
    <s v="Persuasive with Modification"/>
    <m/>
    <m/>
    <s v="Correction"/>
    <x v="1"/>
    <s v="No"/>
    <s v="No"/>
    <s v="Yes"/>
    <n v="0"/>
    <n v="1"/>
    <n v="1"/>
  </r>
  <r>
    <s v="FHIR-19547"/>
    <s v="Change Request"/>
    <s v="description of the grading should be corrected - BC #1"/>
    <x v="1"/>
    <s v="Triaged"/>
    <s v="Persuasive"/>
    <m/>
    <m/>
    <s v="Correction"/>
    <x v="1"/>
    <s v="No"/>
    <s v="No"/>
    <s v="Yes"/>
    <n v="0"/>
    <n v="1"/>
    <n v="1"/>
  </r>
  <r>
    <s v="FHIR-19548"/>
    <s v="Change Request"/>
    <s v="Missing concept for BreastCancerBiologicalSubtype - BC #2"/>
    <x v="1"/>
    <s v="Triaged"/>
    <s v="Persuasive with Modification"/>
    <m/>
    <m/>
    <s v="Enhancement"/>
    <x v="1"/>
    <s v="No"/>
    <s v="No"/>
    <s v="Yes"/>
    <n v="0"/>
    <n v="1"/>
    <n v="1"/>
  </r>
  <r>
    <s v="FHIR-19549"/>
    <s v="Change Request"/>
    <s v="Missing concept for StageType - BC #3"/>
    <x v="1"/>
    <s v="Triaged"/>
    <s v="Persuasive with Modification"/>
    <m/>
    <m/>
    <s v="Enhancement"/>
    <x v="1"/>
    <s v="No"/>
    <s v="No"/>
    <s v="Yes"/>
    <n v="0"/>
    <n v="1"/>
    <n v="1"/>
  </r>
  <r>
    <s v="FHIR-19550"/>
    <s v="Change Request"/>
    <s v="description of the pathological lymph node assessment should be corrected - BC #4"/>
    <x v="1"/>
    <s v="Triaged"/>
    <s v="Persuasive"/>
    <m/>
    <m/>
    <s v="Correction"/>
    <x v="1"/>
    <s v="No"/>
    <s v="No"/>
    <s v="Yes"/>
    <n v="0"/>
    <n v="1"/>
    <n v="1"/>
  </r>
  <r>
    <s v="FHIR-19551"/>
    <s v="Change Request"/>
    <s v="Hierarchy of grading for invasive and non.invasive cancers should be regarded - BC #5"/>
    <x v="1"/>
    <s v="Triaged"/>
    <s v="Persuasive with Modification"/>
    <m/>
    <m/>
    <s v="Correction"/>
    <x v="1"/>
    <s v="No"/>
    <s v="No"/>
    <s v="Yes"/>
    <n v="0"/>
    <n v="1"/>
    <n v="1"/>
  </r>
  <r>
    <s v="FHIR-19552"/>
    <s v="Change Request"/>
    <s v="description of in-situ-hybridization methods should be added - BC #6"/>
    <x v="1"/>
    <s v="Triaged"/>
    <s v="Considered for Future Use"/>
    <m/>
    <m/>
    <s v="Correction"/>
    <x v="1"/>
    <s v="No"/>
    <s v="Yes"/>
    <s v="No"/>
    <n v="0"/>
    <n v="1"/>
    <n v="1"/>
  </r>
  <r>
    <s v="FHIR-19553"/>
    <s v="Change Request"/>
    <s v="target of the model for HER2ByFISH should be modified - BC #7"/>
    <x v="1"/>
    <s v="Triaged"/>
    <s v="Persuasive with Modification"/>
    <m/>
    <m/>
    <s v="Correction"/>
    <x v="1"/>
    <s v="No"/>
    <s v="No"/>
    <s v="Yes"/>
    <n v="0"/>
    <n v="1"/>
    <n v="1"/>
  </r>
  <r>
    <s v="FHIR-19554"/>
    <s v="Change Request"/>
    <s v="expand the Ki-67NuclearAntigenModel by the measurement value of Ki-67 Index. - BC #8"/>
    <x v="1"/>
    <s v="Triaged"/>
    <s v="Persuasive with Modification"/>
    <m/>
    <m/>
    <s v="Enhancement"/>
    <x v="1"/>
    <s v="No"/>
    <s v="No"/>
    <s v="Yes"/>
    <n v="0"/>
    <n v="1"/>
    <n v="1"/>
  </r>
  <r>
    <s v="FHIR-19555"/>
    <s v="Change Request"/>
    <s v="Post-coordinate the type of staging (e.g., pTNM). - BC #9"/>
    <x v="1"/>
    <s v="Triaged"/>
    <s v="Persuasive with Modification"/>
    <m/>
    <m/>
    <s v="Enhancement"/>
    <x v="1"/>
    <s v="No"/>
    <s v="No"/>
    <s v="Yes"/>
    <n v="0"/>
    <n v="1"/>
    <n v="1"/>
  </r>
  <r>
    <s v="FHIR-19556"/>
    <s v="Change Request"/>
    <s v="Leverage CDISC BrCa TAUG - BC #10"/>
    <x v="1"/>
    <s v="Triaged"/>
    <s v="Considered for Future Use"/>
    <m/>
    <m/>
    <s v="Enhancement"/>
    <x v="1"/>
    <s v="No"/>
    <s v="Yes"/>
    <s v="No"/>
    <n v="0"/>
    <n v="1"/>
    <n v="1"/>
  </r>
  <r>
    <s v="FHIR-19557"/>
    <s v="Change Request"/>
    <s v="Align with other components of FHIR - BC #11"/>
    <x v="1"/>
    <s v="Triaged"/>
    <s v="Not Persuasive"/>
    <m/>
    <m/>
    <s v="Enhancement"/>
    <x v="1"/>
    <s v="No"/>
    <s v="Yes"/>
    <s v="No"/>
    <n v="0"/>
    <n v="1"/>
    <n v="1"/>
  </r>
  <r>
    <s v="FHIR-19558"/>
    <s v="Question"/>
    <s v="Clarify IG scope - BC #12"/>
    <x v="1"/>
    <s v="Triaged"/>
    <s v="Considered - Question answered"/>
    <m/>
    <m/>
    <m/>
    <x v="1"/>
    <s v="No"/>
    <s v="Yes"/>
    <s v="Yes"/>
    <n v="0"/>
    <n v="1"/>
    <n v="0"/>
  </r>
  <r>
    <s v="FHIR-20728"/>
    <s v="Change Request"/>
    <s v="PlanDefinition.action.code should be 0..1"/>
    <x v="2"/>
    <s v="Triaged"/>
    <s v="Persuasive"/>
    <m/>
    <s v="Non-compatible"/>
    <s v="Correction"/>
    <x v="1"/>
    <s v="No"/>
    <s v="Yes"/>
    <s v="Yes"/>
    <n v="0"/>
    <n v="1"/>
    <n v="0"/>
  </r>
  <r>
    <s v="FHIR-21071"/>
    <s v="Change Request"/>
    <s v="CDS Hooks issue for multiple icon sizes"/>
    <x v="2"/>
    <s v="Triaged"/>
    <s v="Not Persuasive"/>
    <m/>
    <m/>
    <m/>
    <x v="1"/>
    <s v="No"/>
    <s v="Yes"/>
    <s v="Yes"/>
    <n v="0"/>
    <n v="1"/>
    <n v="0"/>
  </r>
  <r>
    <s v="FHIR-21075"/>
    <s v="Change Request"/>
    <s v="Examples are needed"/>
    <x v="2"/>
    <s v="Triaged"/>
    <s v="Persuasive"/>
    <s v="Bob Dieterle / Floyd Eisenberg: 9-0-3"/>
    <m/>
    <s v="Enhancement"/>
    <x v="1"/>
    <s v="Yes"/>
    <s v="No"/>
    <s v="Yes"/>
    <n v="0"/>
    <n v="0"/>
    <n v="1"/>
  </r>
  <r>
    <s v="FHIR-21633"/>
    <s v="Change Request"/>
    <s v="Current definition of DetectedIssue needs to be updated"/>
    <x v="2"/>
    <s v="Triaged"/>
    <s v="Persuasive"/>
    <m/>
    <s v="Non-substantive"/>
    <s v="Clarification"/>
    <x v="1"/>
    <s v="No"/>
    <s v="Yes"/>
    <s v="Yes"/>
    <n v="0"/>
    <n v="1"/>
    <n v="0"/>
  </r>
  <r>
    <s v="FHIR-22277"/>
    <s v="Change Request"/>
    <s v="Relation to Coverage Requirments Discovery (CRD) - DTR #6"/>
    <x v="2"/>
    <s v="Triaged"/>
    <s v="Persuasive"/>
    <s v="Bob Dieterle / Floyd Eisenberg: 9-0-3"/>
    <m/>
    <s v="Enhancement"/>
    <x v="1"/>
    <s v="Yes"/>
    <s v="No"/>
    <s v="Yes"/>
    <n v="0"/>
    <n v="0"/>
    <n v="1"/>
  </r>
  <r>
    <s v="FHIR-22278"/>
    <s v="Change Request"/>
    <s v="Change Label of SMART on FHIR App to DTR - SMART on FHIR App - DTR #7"/>
    <x v="2"/>
    <s v="Triaged"/>
    <s v="Persuasive"/>
    <s v="Bob Dieterle / Floyd Eisenberg: 9-0-3"/>
    <m/>
    <s v="Enhancement"/>
    <x v="1"/>
    <s v="Yes"/>
    <s v="No"/>
    <s v="Yes"/>
    <n v="0"/>
    <n v="0"/>
    <n v="1"/>
  </r>
  <r>
    <s v="FHIR-22280"/>
    <s v="Change Request"/>
    <s v="Lots of acronyms in this IG - if the first reference on a page could be spelled out, that would be helpfulâ€¦ - DTR #9"/>
    <x v="2"/>
    <s v="Triaged"/>
    <s v="Persuasive"/>
    <s v="Bob Dieterle / Floyd Eisenberg: 9-0-3"/>
    <m/>
    <s v="Enhancement"/>
    <x v="1"/>
    <s v="Yes"/>
    <s v="No"/>
    <s v="Yes"/>
    <n v="0"/>
    <n v="0"/>
    <n v="1"/>
  </r>
  <r>
    <s v="FHIR-22281"/>
    <s v="Change Request"/>
    <s v="Suggest providing a link in Section 4.2.1 Use of Card.links to Section 4.1.1 - Authentication of SMART on FHIR application to payer API (last sentence of 2nd paragraph) - DTR #10"/>
    <x v="2"/>
    <s v="Triaged"/>
    <s v="Persuasive"/>
    <s v="Bob Dieterle / Floyd Eisenberg: 9-0-3"/>
    <m/>
    <s v="Enhancement"/>
    <x v="1"/>
    <s v="Yes"/>
    <s v="No"/>
    <s v="Yes"/>
    <n v="0"/>
    <n v="0"/>
    <n v="1"/>
  </r>
  <r>
    <s v="FHIR-22282"/>
    <s v="Change Request"/>
    <s v="Suggest providing a link in Section 4.2.2 Establish Patient Context, 2nd paragraph to Section 5.2 Requesting User Identify and also 4th paragraph to Section 4.4.8 - DTR #11"/>
    <x v="2"/>
    <s v="Triaged"/>
    <s v="Persuasive"/>
    <s v="Bob Dieterle / Floyd Eisenberg: 9-0-3"/>
    <m/>
    <s v="Enhancement"/>
    <x v="1"/>
    <s v="Yes"/>
    <s v="No"/>
    <s v="Yes"/>
    <n v="0"/>
    <n v="0"/>
    <n v="1"/>
  </r>
  <r>
    <s v="FHIR-22286"/>
    <s v="Change Request"/>
    <s v="Please provide many questions at once - DTR #15"/>
    <x v="2"/>
    <s v="Triaged"/>
    <s v="Considered - No action required"/>
    <s v="Bob Dieterle / Floyd Eisenberg: 9-0-3"/>
    <m/>
    <m/>
    <x v="0"/>
    <s v="Yes"/>
    <s v="Yes"/>
    <s v="Yes"/>
    <n v="1"/>
    <n v="0"/>
    <n v="0"/>
  </r>
  <r>
    <s v="FHIR-22288"/>
    <s v="Question"/>
    <s v="The CDS Hooks Card hyperlink is to the May 2018 ballot. - DTR #17"/>
    <x v="2"/>
    <s v="Triaged"/>
    <s v="Persuasive"/>
    <s v="Bob Dieterle / Floyd Eisenberg: 9-0-3"/>
    <m/>
    <m/>
    <x v="0"/>
    <s v="Yes"/>
    <s v="No"/>
    <s v="No"/>
    <n v="1"/>
    <n v="0"/>
    <n v="0"/>
  </r>
  <r>
    <s v="FHIR-22289"/>
    <s v="Question"/>
    <s v="Can you please add a hyperlink to Section 5.2 and Section 4.4.8 - DTR #18"/>
    <x v="2"/>
    <s v="Triaged"/>
    <s v="Persuasive"/>
    <s v="Bob Dieterle / Floyd Eisenberg: 9-0-3"/>
    <m/>
    <m/>
    <x v="0"/>
    <s v="Yes"/>
    <s v="No"/>
    <s v="No"/>
    <n v="1"/>
    <n v="0"/>
    <n v="0"/>
  </r>
  <r>
    <s v="FHIR-22290"/>
    <s v="Question"/>
    <s v="The CDS Hooks Card hyperlink is to the May 2018 ballot. - DTR #19"/>
    <x v="2"/>
    <s v="Triaged"/>
    <s v="Persuasive"/>
    <s v="Bob Dieterle / Floyd Eisenberg: 9-0-3"/>
    <m/>
    <m/>
    <x v="0"/>
    <s v="Yes"/>
    <s v="No"/>
    <s v="No"/>
    <n v="1"/>
    <n v="0"/>
    <n v="0"/>
  </r>
  <r>
    <s v="FHIR-22293"/>
    <s v="Change Request"/>
    <s v="The table of contents page does not have level 4 references (4.4.1.1)â€¦ - DTR #21"/>
    <x v="2"/>
    <s v="Triaged"/>
    <s v="Persuasive with Modification"/>
    <s v="Bob Dieterle / Rachael Foerster: 7-0-1"/>
    <m/>
    <s v="Enhancement"/>
    <x v="1"/>
    <s v="Yes"/>
    <s v="No"/>
    <s v="Yes"/>
    <n v="0"/>
    <n v="0"/>
    <n v="1"/>
  </r>
  <r>
    <s v="FHIR-22294"/>
    <s v="Change Request"/>
    <s v="Hyperlink returns error message HTTP 403 - DTR #22"/>
    <x v="2"/>
    <s v="Triaged"/>
    <s v="Persuasive"/>
    <s v="Bob Dieterle / Floyd Eisenberg: 9-0-3"/>
    <m/>
    <s v="Correction"/>
    <x v="1"/>
    <s v="Yes"/>
    <s v="No"/>
    <s v="Yes"/>
    <n v="0"/>
    <n v="0"/>
    <n v="1"/>
  </r>
  <r>
    <s v="FHIR-22297"/>
    <s v="Change Request"/>
    <s v="Further Specify CQL/Questionniaire failure notification - DTR #25"/>
    <x v="2"/>
    <s v="Triaged"/>
    <s v="Persuasive with Modification"/>
    <s v="Bob Dieterle / Rachael Foerster: 7-0-1"/>
    <m/>
    <m/>
    <x v="1"/>
    <s v="Yes"/>
    <s v="No"/>
    <s v="No"/>
    <n v="0"/>
    <n v="0"/>
    <n v="1"/>
  </r>
  <r>
    <s v="FHIR-22298"/>
    <s v="Question"/>
    <s v="CQL Malformed and User Error Message - DTR #26"/>
    <x v="2"/>
    <s v="Triaged"/>
    <s v="Not Persuasive"/>
    <s v="Bob Dieterle / Rachael Foerster: 7-0-1"/>
    <m/>
    <m/>
    <x v="0"/>
    <s v="Yes"/>
    <s v="Yes"/>
    <s v="Yes"/>
    <n v="1"/>
    <n v="0"/>
    <n v="0"/>
  </r>
  <r>
    <s v="FHIR-22299"/>
    <s v="Question"/>
    <s v="CQL Malformed specifics need defining - DTR #27"/>
    <x v="2"/>
    <s v="Triaged"/>
    <s v="Persuasive with Modification"/>
    <s v="Bob Dieterle / Rachael Foerster: 7-0-1"/>
    <m/>
    <m/>
    <x v="0"/>
    <s v="Yes"/>
    <s v="No"/>
    <s v="No"/>
    <n v="1"/>
    <n v="0"/>
    <n v="0"/>
  </r>
  <r>
    <s v="FHIR-22300"/>
    <s v="Change Request"/>
    <s v="Transform DTR Questionnaire to PDF - DTR #28"/>
    <x v="2"/>
    <s v="Triaged"/>
    <s v="Persuasive with Modification"/>
    <s v="Bob Dieterle / Rachael Foerster: 7-0-1"/>
    <m/>
    <m/>
    <x v="1"/>
    <s v="Yes"/>
    <s v="No"/>
    <s v="No"/>
    <n v="0"/>
    <n v="0"/>
    <n v="1"/>
  </r>
  <r>
    <s v="FHIR-22301"/>
    <s v="Question"/>
    <s v="Task Generation versus other actions - DTR #29"/>
    <x v="2"/>
    <s v="Triaged"/>
    <s v="Persuasive with Modification"/>
    <s v="Bob Dieterle / Floyd Eisenberg: 9-0-3"/>
    <m/>
    <m/>
    <x v="0"/>
    <s v="Yes"/>
    <s v="No"/>
    <s v="No"/>
    <n v="1"/>
    <n v="0"/>
    <n v="0"/>
  </r>
  <r>
    <s v="FHIR-22302"/>
    <s v="Question"/>
    <s v="Processing Multiple DTR in one workflow - DTR #30"/>
    <x v="2"/>
    <s v="Triaged"/>
    <s v="Persuasive with Modification"/>
    <s v="Bob Dieterle / Floyd Eisenberg: 9-0-3"/>
    <m/>
    <m/>
    <x v="0"/>
    <s v="Yes"/>
    <s v="No"/>
    <s v="No"/>
    <n v="1"/>
    <n v="0"/>
    <n v="0"/>
  </r>
  <r>
    <s v="FHIR-22303"/>
    <s v="Question"/>
    <s v="Restricting information in DTR workflow - DTR #31"/>
    <x v="2"/>
    <s v="Triaged"/>
    <s v="Persuasive with Modification"/>
    <s v="Bob Dieterle / Rachael Foerster: 7-0-1"/>
    <m/>
    <m/>
    <x v="0"/>
    <s v="Yes"/>
    <s v="No"/>
    <s v="No"/>
    <n v="1"/>
    <n v="0"/>
    <n v="0"/>
  </r>
  <r>
    <s v="FHIR-22314"/>
    <s v="Change Request"/>
    <s v="Update Initial Overview - DTR #42"/>
    <x v="2"/>
    <s v="Triaged"/>
    <s v="Persuasive"/>
    <s v="Bob Dieterle / Floyd Eisenberg: 9-0-3"/>
    <m/>
    <s v="Enhancement"/>
    <x v="1"/>
    <s v="Yes"/>
    <s v="No"/>
    <s v="Yes"/>
    <n v="0"/>
    <n v="0"/>
    <n v="1"/>
  </r>
  <r>
    <s v="FHIR-22315"/>
    <s v="Change Request"/>
    <s v="Change EHR to EMR - DTR #43"/>
    <x v="2"/>
    <s v="Triaged"/>
    <s v="Persuasive"/>
    <s v="Bob Dieterle / Rachael Foerster: 7-0-1"/>
    <m/>
    <s v="Correction"/>
    <x v="1"/>
    <s v="Yes"/>
    <s v="No"/>
    <s v="Yes"/>
    <n v="0"/>
    <n v="0"/>
    <n v="1"/>
  </r>
  <r>
    <s v="FHIR-22320"/>
    <s v="Change Request"/>
    <s v="There is a statement listed under profiles, but should there be a more general statement(s) listed 1st for the 'heading' Profiles. - DTR #48"/>
    <x v="2"/>
    <s v="Triaged"/>
    <s v="Persuasive with Modification"/>
    <s v="Bob Dieterle / Floyd Eisenberg: 9-0-3"/>
    <m/>
    <s v="Enhancement"/>
    <x v="1"/>
    <s v="Yes"/>
    <s v="No"/>
    <s v="Yes"/>
    <n v="0"/>
    <n v="0"/>
    <n v="1"/>
  </r>
  <r>
    <s v="FHIR-22321"/>
    <s v="Change Request"/>
    <s v="Needs a lead in sentence - DTR #49"/>
    <x v="2"/>
    <s v="Triaged"/>
    <s v="Persuasive"/>
    <s v="Bob Dieterle / Floyd Eisenberg: 9-0-3"/>
    <m/>
    <s v="Correction"/>
    <x v="1"/>
    <s v="Yes"/>
    <s v="No"/>
    <s v="Yes"/>
    <n v="0"/>
    <n v="0"/>
    <n v="1"/>
  </r>
  <r>
    <s v="FHIR-22322"/>
    <s v="Change Request"/>
    <s v="innovative approach introduced to revolutionize â€¦ time-to-market - DTR #50"/>
    <x v="2"/>
    <s v="Triaged"/>
    <s v="Persuasive"/>
    <s v="Bob Dieterle / Floyd Eisenberg: 9-0-3"/>
    <m/>
    <s v="Correction"/>
    <x v="1"/>
    <s v="Yes"/>
    <s v="No"/>
    <s v="Yes"/>
    <n v="0"/>
    <n v="0"/>
    <n v="1"/>
  </r>
  <r>
    <s v="FHIR-22324"/>
    <s v="Question"/>
    <s v="Is app able to simply auto-answer the questionnaire with access to the FHIR server? - DTR #52"/>
    <x v="2"/>
    <s v="Triaged"/>
    <s v="Persuasive with Modification"/>
    <s v="Bob Dieterle / Floyd Eisenberg: 9-0-3"/>
    <m/>
    <m/>
    <x v="0"/>
    <s v="Yes"/>
    <s v="No"/>
    <s v="No"/>
    <n v="1"/>
    <n v="0"/>
    <n v="0"/>
  </r>
  <r>
    <s v="FHIR-22325"/>
    <s v="Change Request"/>
    <s v="Don't insecurely expose DTR app's payer-granted OAuth2 access_token to EHR. - DTR #53"/>
    <x v="2"/>
    <s v="Triaged"/>
    <s v="Persuasive with Modification"/>
    <s v="Bob Dieterle / Floyd Eisenberg: 9-0-3"/>
    <m/>
    <s v="Correction"/>
    <x v="1"/>
    <s v="Yes"/>
    <s v="No"/>
    <s v="Yes"/>
    <n v="0"/>
    <n v="0"/>
    <n v="1"/>
  </r>
  <r>
    <s v="FHIR-22326"/>
    <s v="Question"/>
    <s v="I think that this field should contain a urlâ€¦ - DTR #54"/>
    <x v="2"/>
    <s v="Triaged"/>
    <s v="Persuasive with Modification"/>
    <s v="Bob Dieterle / Rachael Foerster: 8-0-0"/>
    <s v="Non-substantive"/>
    <m/>
    <x v="0"/>
    <s v="Yes"/>
    <s v="Yes"/>
    <s v="No"/>
    <n v="1"/>
    <n v="0"/>
    <n v="0"/>
  </r>
  <r>
    <s v="FHIR-22327"/>
    <s v="Change Request"/>
    <s v="Authentication to payer FHIR server should be mandatory. - DTR #55"/>
    <x v="2"/>
    <s v="Triaged"/>
    <s v="Persuasive with Modification"/>
    <s v="Bob Dieterle / Floyd Eisenberg: 9-0-3"/>
    <m/>
    <s v="Correction"/>
    <x v="1"/>
    <s v="Yes"/>
    <s v="No"/>
    <s v="Yes"/>
    <n v="0"/>
    <n v="0"/>
    <n v="1"/>
  </r>
  <r>
    <s v="FHIR-22332"/>
    <s v="Change Request"/>
    <s v="Malformed CQL and execution errors should not be shown to clinicians. - DTR #60"/>
    <x v="2"/>
    <s v="Triaged"/>
    <s v="Persuasive with Modification"/>
    <s v="Bob Dieterle / Floyd Eisenberg: 9-0-3"/>
    <m/>
    <s v="Correction"/>
    <x v="1"/>
    <s v="Yes"/>
    <s v="No"/>
    <s v="Yes"/>
    <n v="0"/>
    <n v="0"/>
    <n v="1"/>
  </r>
  <r>
    <s v="FHIR-22340"/>
    <s v="Change Request"/>
    <s v="consult with provider. - DTR #68"/>
    <x v="2"/>
    <s v="Triaged"/>
    <s v="Persuasive"/>
    <s v="Bob Dieterle / Floyd Eisenberg: 9-0-3"/>
    <m/>
    <m/>
    <x v="1"/>
    <s v="Yes"/>
    <s v="No"/>
    <s v="No"/>
    <n v="0"/>
    <n v="0"/>
    <n v="1"/>
  </r>
  <r>
    <s v="FHIR-22344"/>
    <s v="Change Request"/>
    <s v="Feedback on Task. - DTR #72"/>
    <x v="2"/>
    <s v="Triaged"/>
    <s v="Persuasive with Modification"/>
    <s v="Bob Dieterle / Rachael Foerster: 7-0-1"/>
    <m/>
    <s v="Enhancement"/>
    <x v="1"/>
    <s v="Yes"/>
    <s v="No"/>
    <s v="Yes"/>
    <n v="0"/>
    <n v="0"/>
    <n v="1"/>
  </r>
  <r>
    <s v="FHIR-22346"/>
    <s v="Change Request"/>
    <s v="I believe that providing options to show multiple questions or questions one at a time is the key to implementation success. - DTR #74"/>
    <x v="2"/>
    <s v="Triaged"/>
    <s v="Considered - No action required"/>
    <s v="Bob Dieterle / Floyd Eisenberg: 9-0-3"/>
    <m/>
    <s v="Enhancement"/>
    <x v="0"/>
    <s v="Yes"/>
    <s v="Yes"/>
    <s v="No"/>
    <n v="1"/>
    <n v="0"/>
    <n v="0"/>
  </r>
  <r>
    <s v="FHIR-22348"/>
    <s v="Change Request"/>
    <s v="EHR systems should be required to have the ability to share the patient information with the payer and other providers - DTR #76"/>
    <x v="2"/>
    <s v="Triaged"/>
    <s v="Not Persuasive with Modification"/>
    <s v="Bob Dieterle / Rachael Foerster: 7-0-1"/>
    <m/>
    <m/>
    <x v="1"/>
    <s v="Yes"/>
    <s v="No"/>
    <s v="No"/>
    <n v="0"/>
    <n v="0"/>
    <n v="1"/>
  </r>
  <r>
    <s v="FHIR-22350"/>
    <s v="Change Request"/>
    <s v="Although a payer can offer an entry into a DTR, the DTR must be formatted to only extract and expose (to the payer) information that is relevant to the given use case. - DTR #78"/>
    <x v="2"/>
    <s v="Triaged"/>
    <s v="Persuasive with Modification"/>
    <s v="Bob Dieterle / Rachael Foerster: 7-0-1"/>
    <m/>
    <m/>
    <x v="1"/>
    <s v="Yes"/>
    <s v="No"/>
    <s v="No"/>
    <n v="0"/>
    <n v="0"/>
    <n v="1"/>
  </r>
  <r>
    <s v="FHIR-22351"/>
    <s v="Change Request"/>
    <s v="Based on standard definition, this section misuses the term &quot;persist&quot; throughout. Recommend changing. - DTR #79"/>
    <x v="2"/>
    <s v="Triaged"/>
    <s v="Persuasive with Modification"/>
    <s v="Bob Dieterle / Floyd Eisenberg: 9-0-3"/>
    <m/>
    <m/>
    <x v="1"/>
    <s v="Yes"/>
    <s v="No"/>
    <s v="No"/>
    <n v="0"/>
    <n v="0"/>
    <n v="1"/>
  </r>
  <r>
    <s v="FHIR-22353"/>
    <s v="Change Request"/>
    <s v="The IG seems to be in early stages of development with no conformance specifications being yet defined - DTR #81"/>
    <x v="2"/>
    <s v="Triaged"/>
    <s v="Persuasive with Modification"/>
    <s v="Bob Dieterle / Floyd Eisenberg: 9-0-3"/>
    <m/>
    <s v="Enhancement"/>
    <x v="1"/>
    <s v="Yes"/>
    <s v="No"/>
    <s v="Yes"/>
    <n v="0"/>
    <n v="0"/>
    <n v="1"/>
  </r>
  <r>
    <s v="FHIR-23938"/>
    <s v="Change Request"/>
    <s v="Add a Conformance page"/>
    <x v="2"/>
    <s v="Triaged"/>
    <s v="Persuasive"/>
    <m/>
    <s v="Non-substantive"/>
    <s v="Enhancement"/>
    <x v="1"/>
    <s v="No"/>
    <s v="Yes"/>
    <s v="Yes"/>
    <n v="0"/>
    <n v="1"/>
    <n v="0"/>
  </r>
  <r>
    <s v="FHIR-23939"/>
    <s v="Change Request"/>
    <s v="Add overview topic"/>
    <x v="2"/>
    <s v="Triaged"/>
    <s v="Persuasive"/>
    <m/>
    <s v="Non-substantive"/>
    <s v="Enhancement"/>
    <x v="1"/>
    <s v="No"/>
    <s v="Yes"/>
    <s v="Yes"/>
    <n v="0"/>
    <n v="1"/>
    <n v="0"/>
  </r>
  <r>
    <s v="FHIR-23940"/>
    <s v="Change Request"/>
    <s v="Add a patient safety page"/>
    <x v="2"/>
    <s v="Triaged"/>
    <s v="Persuasive"/>
    <m/>
    <s v="Non-substantive"/>
    <s v="Enhancement"/>
    <x v="1"/>
    <s v="No"/>
    <s v="Yes"/>
    <s v="Yes"/>
    <n v="0"/>
    <n v="1"/>
    <n v="0"/>
  </r>
  <r>
    <s v="FHIR-23941"/>
    <s v="Change Request"/>
    <s v="Add disclaimers for RxNorm content"/>
    <x v="2"/>
    <s v="Triaged"/>
    <s v="Persuasive"/>
    <m/>
    <s v="Non-substantive"/>
    <s v="Enhancement"/>
    <x v="1"/>
    <s v="No"/>
    <s v="Yes"/>
    <s v="Yes"/>
    <n v="0"/>
    <n v="1"/>
    <n v="0"/>
  </r>
  <r>
    <s v="FHIR-23942"/>
    <s v="Change Request"/>
    <s v="Clarify pathway vs workflow"/>
    <x v="2"/>
    <s v="Triaged"/>
    <s v="Persuasive"/>
    <m/>
    <s v="Non-substantive"/>
    <s v="Enhancement"/>
    <x v="1"/>
    <s v="No"/>
    <s v="Yes"/>
    <s v="Yes"/>
    <n v="0"/>
    <n v="1"/>
    <n v="0"/>
  </r>
  <r>
    <s v="FHIR-23943"/>
    <s v="Change Request"/>
    <s v="Define adherence vs compliance"/>
    <x v="2"/>
    <s v="Triaged"/>
    <s v="Persuasive"/>
    <m/>
    <s v="Non-substantive"/>
    <s v="Enhancement"/>
    <x v="1"/>
    <s v="No"/>
    <s v="Yes"/>
    <s v="Yes"/>
    <n v="0"/>
    <n v="1"/>
    <n v="0"/>
  </r>
  <r>
    <s v="FHIR-23944"/>
    <s v="Change Request"/>
    <s v="Clarify levels of a pathway"/>
    <x v="2"/>
    <s v="Triaged"/>
    <s v="Persuasive"/>
    <m/>
    <s v="Non-substantive"/>
    <s v="Enhancement"/>
    <x v="1"/>
    <s v="No"/>
    <s v="Yes"/>
    <s v="Yes"/>
    <n v="0"/>
    <n v="1"/>
    <n v="0"/>
  </r>
  <r>
    <s v="FHIR-23945"/>
    <s v="Change Request"/>
    <s v="Consider the use of &quot;pathway&quot; rather than &quot;protocol&quot; throughout"/>
    <x v="2"/>
    <s v="Triaged"/>
    <s v="Persuasive"/>
    <m/>
    <s v="Non-compatible"/>
    <s v="Enhancement"/>
    <x v="1"/>
    <s v="No"/>
    <s v="Yes"/>
    <s v="Yes"/>
    <n v="0"/>
    <n v="1"/>
    <n v="0"/>
  </r>
  <r>
    <s v="FHIR-23946"/>
    <s v="Change Request"/>
    <s v="Rename cpg-protocoldefinition to cpg-pathwaydefinition"/>
    <x v="2"/>
    <s v="Triaged"/>
    <s v="Persuasive"/>
    <m/>
    <s v="Compatible, substantive"/>
    <s v="Enhancement"/>
    <x v="1"/>
    <s v="No"/>
    <s v="Yes"/>
    <s v="Yes"/>
    <n v="0"/>
    <n v="1"/>
    <n v="0"/>
  </r>
  <r>
    <s v="FHIR-23947"/>
    <s v="Change Request"/>
    <s v="Rename cpg-workflowdefinition to cpg-strategydefinition"/>
    <x v="2"/>
    <s v="Triaged"/>
    <s v="Persuasive"/>
    <m/>
    <s v="Compatible, substantive"/>
    <s v="Enhancement"/>
    <x v="1"/>
    <s v="No"/>
    <s v="Yes"/>
    <s v="Yes"/>
    <n v="0"/>
    <n v="1"/>
    <n v="0"/>
  </r>
  <r>
    <s v="FHIR-23948"/>
    <s v="Change Request"/>
    <s v="Consider breaking recommendations page into three separate topics"/>
    <x v="2"/>
    <s v="Triaged"/>
    <s v="Persuasive"/>
    <m/>
    <s v="Non-substantive"/>
    <s v="Enhancement"/>
    <x v="1"/>
    <s v="No"/>
    <s v="Yes"/>
    <s v="Yes"/>
    <n v="0"/>
    <n v="1"/>
    <n v="0"/>
  </r>
  <r>
    <s v="FHIR-23949"/>
    <s v="Change Request"/>
    <s v="Clearly separate concerns of activities and workflow"/>
    <x v="2"/>
    <s v="Triaged"/>
    <s v="Persuasive"/>
    <m/>
    <s v="Compatible, substantive"/>
    <s v="Enhancement"/>
    <x v="1"/>
    <s v="No"/>
    <s v="Yes"/>
    <s v="Yes"/>
    <n v="0"/>
    <n v="1"/>
    <n v="0"/>
  </r>
  <r>
    <s v="FHIR-23950"/>
    <s v="Change Request"/>
    <s v="Define &quot;precedence&quot; for pathways, strategies, and recommendations"/>
    <x v="2"/>
    <s v="Triaged"/>
    <s v="Persuasive"/>
    <m/>
    <s v="Compatible, substantive"/>
    <s v="Enhancement"/>
    <x v="1"/>
    <s v="No"/>
    <s v="Yes"/>
    <s v="Yes"/>
    <n v="0"/>
    <n v="1"/>
    <n v="0"/>
  </r>
  <r>
    <s v="FHIR-23951"/>
    <s v="Change Request"/>
    <s v="Add a cpg-strategy profile of RequestGroup"/>
    <x v="2"/>
    <s v="Triaged"/>
    <s v="Persuasive"/>
    <m/>
    <s v="Compatible, substantive"/>
    <s v="Enhancement"/>
    <x v="1"/>
    <s v="No"/>
    <s v="Yes"/>
    <s v="Yes"/>
    <n v="0"/>
    <n v="1"/>
    <n v="0"/>
  </r>
  <r>
    <s v="FHIR-23952"/>
    <s v="Change Request"/>
    <s v="Add a cpg-case profile of EpisodeOfCare"/>
    <x v="2"/>
    <s v="Triaged"/>
    <s v="Persuasive"/>
    <m/>
    <s v="Compatible, substantive"/>
    <s v="Enhancement"/>
    <x v="1"/>
    <s v="No"/>
    <s v="Yes"/>
    <s v="Yes"/>
    <n v="0"/>
    <n v="1"/>
    <n v="0"/>
  </r>
  <r>
    <s v="FHIR-23953"/>
    <s v="Change Request"/>
    <s v="Clearly separate concerns between the &quot;case&quot; and the &quot;plan&quot;"/>
    <x v="2"/>
    <s v="Triaged"/>
    <s v="Persuasive"/>
    <m/>
    <s v="Non-substantive"/>
    <s v="Enhancement"/>
    <x v="1"/>
    <s v="No"/>
    <s v="Yes"/>
    <s v="Yes"/>
    <n v="0"/>
    <n v="1"/>
    <n v="0"/>
  </r>
  <r>
    <s v="FHIR-23954"/>
    <s v="Change Request"/>
    <s v="Add profiles to support case features"/>
    <x v="2"/>
    <s v="Triaged"/>
    <s v="Persuasive"/>
    <m/>
    <s v="Compatible, substantive"/>
    <s v="Enhancement"/>
    <x v="1"/>
    <s v="No"/>
    <s v="Yes"/>
    <s v="Yes"/>
    <n v="0"/>
    <n v="1"/>
    <n v="0"/>
  </r>
  <r>
    <s v="FHIR-23955"/>
    <s v="Change Request"/>
    <s v="Add the notion of pertinence of a feature definition"/>
    <x v="2"/>
    <s v="Triaged"/>
    <s v="Persuasive"/>
    <m/>
    <s v="Compatible, substantive"/>
    <s v="Enhancement"/>
    <x v="1"/>
    <s v="No"/>
    <s v="Yes"/>
    <s v="Yes"/>
    <n v="0"/>
    <n v="1"/>
    <n v="0"/>
  </r>
  <r>
    <s v="FHIR-23956"/>
    <s v="Change Request"/>
    <s v="Add the notion of a metric versus a measure"/>
    <x v="2"/>
    <s v="Triaged"/>
    <s v="Persuasive"/>
    <m/>
    <s v="Compatible, substantive"/>
    <s v="Enhancement"/>
    <x v="1"/>
    <s v="No"/>
    <s v="Yes"/>
    <s v="Yes"/>
    <n v="0"/>
    <n v="1"/>
    <n v="0"/>
  </r>
  <r>
    <s v="FHIR-23957"/>
    <s v="Change Request"/>
    <s v="Define a cpg-casesummary"/>
    <x v="2"/>
    <s v="Triaged"/>
    <s v="Persuasive"/>
    <m/>
    <s v="Compatible, substantive"/>
    <s v="Enhancement"/>
    <x v="1"/>
    <s v="No"/>
    <s v="Yes"/>
    <s v="Yes"/>
    <n v="0"/>
    <n v="1"/>
    <n v="0"/>
  </r>
  <r>
    <s v="FHIR-23958"/>
    <s v="Change Request"/>
    <s v="Add a case plan note"/>
    <x v="2"/>
    <s v="Triaged"/>
    <s v="Persuasive"/>
    <m/>
    <s v="Compatible, substantive"/>
    <s v="Enhancement"/>
    <x v="1"/>
    <s v="No"/>
    <s v="Yes"/>
    <s v="Yes"/>
    <n v="0"/>
    <n v="1"/>
    <n v="0"/>
  </r>
  <r>
    <s v="FHIR-23959"/>
    <s v="Change Request"/>
    <s v="Add cpg-clinicalimpression profile"/>
    <x v="2"/>
    <s v="Triaged"/>
    <s v="Persuasive"/>
    <m/>
    <s v="Compatible, substantive"/>
    <s v="Enhancement"/>
    <x v="1"/>
    <s v="No"/>
    <s v="Yes"/>
    <s v="Yes"/>
    <n v="0"/>
    <n v="1"/>
    <n v="0"/>
  </r>
  <r>
    <s v="FHIR-23960"/>
    <s v="Change Request"/>
    <s v="Clearly define the &quot;plan&quot; in the context of a CPG"/>
    <x v="2"/>
    <s v="Triaged"/>
    <s v="Persuasive with Modification"/>
    <m/>
    <s v="Non-substantive"/>
    <s v="Enhancement"/>
    <x v="1"/>
    <s v="No"/>
    <s v="Yes"/>
    <s v="Yes"/>
    <n v="0"/>
    <n v="1"/>
    <n v="0"/>
  </r>
  <r>
    <s v="FHIR-23961"/>
    <s v="Change Request"/>
    <s v="Clarify the relationship to a case report"/>
    <x v="2"/>
    <s v="Triaged"/>
    <s v="Persuasive"/>
    <m/>
    <s v="Non-substantive"/>
    <s v="Enhancement"/>
    <x v="1"/>
    <s v="No"/>
    <s v="Yes"/>
    <s v="Yes"/>
    <n v="0"/>
    <n v="1"/>
    <n v="0"/>
  </r>
  <r>
    <s v="FHIR-23962"/>
    <s v="Change Request"/>
    <s v="Add discussion of registries"/>
    <x v="2"/>
    <s v="Triaged"/>
    <s v="Persuasive"/>
    <m/>
    <s v="Non-substantive"/>
    <s v="Enhancement"/>
    <x v="1"/>
    <s v="No"/>
    <s v="Yes"/>
    <s v="Yes"/>
    <n v="0"/>
    <n v="1"/>
    <n v="0"/>
  </r>
  <r>
    <s v="FHIR-23963"/>
    <s v="Change Request"/>
    <s v="Support the description of a &quot;pathway view&quot;"/>
    <x v="2"/>
    <s v="Triaged"/>
    <s v="Persuasive"/>
    <m/>
    <s v="Non-substantive"/>
    <s v="Enhancement"/>
    <x v="1"/>
    <s v="No"/>
    <s v="Yes"/>
    <s v="Yes"/>
    <n v="0"/>
    <n v="1"/>
    <n v="0"/>
  </r>
  <r>
    <s v="FHIR-23964"/>
    <s v="Change Request"/>
    <s v="Add the notions of eligibility and enrollment in a pathway"/>
    <x v="2"/>
    <s v="Triaged"/>
    <s v="Persuasive"/>
    <m/>
    <s v="Compatible, substantive"/>
    <s v="Enhancement"/>
    <x v="1"/>
    <s v="No"/>
    <s v="Yes"/>
    <s v="Yes"/>
    <n v="0"/>
    <n v="1"/>
    <n v="0"/>
  </r>
  <r>
    <s v="FHIR-23966"/>
    <s v="Change Request"/>
    <s v="Add configuration section"/>
    <x v="2"/>
    <s v="Triaged"/>
    <s v="Persuasive"/>
    <m/>
    <s v="Non-substantive"/>
    <s v="Enhancement"/>
    <x v="1"/>
    <s v="No"/>
    <s v="Yes"/>
    <s v="Yes"/>
    <n v="0"/>
    <n v="1"/>
    <n v="0"/>
  </r>
  <r>
    <s v="FHIR-23968"/>
    <s v="Change Request"/>
    <s v="Add explicit descriptions of activity types"/>
    <x v="2"/>
    <s v="Triaged"/>
    <s v="Persuasive"/>
    <m/>
    <s v="Compatible, substantive"/>
    <s v="Enhancement"/>
    <x v="1"/>
    <s v="No"/>
    <s v="Yes"/>
    <s v="Yes"/>
    <n v="0"/>
    <n v="1"/>
    <n v="0"/>
  </r>
  <r>
    <s v="FHIR-23980"/>
    <s v="Change Request"/>
    <s v="Guideline/Pathway Lifecycle Process"/>
    <x v="2"/>
    <s v="Triaged"/>
    <s v="Persuasive"/>
    <m/>
    <s v="Non-substantive"/>
    <s v="Enhancement"/>
    <x v="1"/>
    <s v="No"/>
    <s v="Yes"/>
    <s v="Yes"/>
    <n v="0"/>
    <n v="1"/>
    <n v="0"/>
  </r>
  <r>
    <s v="FHIR-23981"/>
    <s v="Change Request"/>
    <s v="Additional Goals"/>
    <x v="2"/>
    <s v="Triaged"/>
    <s v="Persuasive"/>
    <m/>
    <s v="Non-substantive"/>
    <s v="Enhancement"/>
    <x v="1"/>
    <s v="No"/>
    <s v="Yes"/>
    <s v="Yes"/>
    <n v="0"/>
    <n v="1"/>
    <n v="0"/>
  </r>
  <r>
    <s v="FHIR-23982"/>
    <s v="Change Request"/>
    <s v="Knowledge Lifecycle, Learning Health Systems, Translational Science"/>
    <x v="2"/>
    <s v="Triaged"/>
    <s v="Persuasive"/>
    <m/>
    <s v="Non-substantive"/>
    <s v="Enhancement"/>
    <x v="1"/>
    <s v="No"/>
    <s v="Yes"/>
    <s v="Yes"/>
    <n v="0"/>
    <n v="1"/>
    <n v="0"/>
  </r>
  <r>
    <s v="FHIR-23983"/>
    <s v="Change Request"/>
    <s v="Reword Background Paragraph 2"/>
    <x v="2"/>
    <s v="Triaged"/>
    <s v="Persuasive"/>
    <m/>
    <s v="Non-substantive"/>
    <s v="Enhancement"/>
    <x v="1"/>
    <s v="No"/>
    <s v="Yes"/>
    <s v="Yes"/>
    <n v="0"/>
    <n v="1"/>
    <n v="0"/>
  </r>
  <r>
    <s v="FHIR-23984"/>
    <s v="Change Request"/>
    <s v="Approach Levels of Knowledge Representation- add definition of levels"/>
    <x v="2"/>
    <s v="Triaged"/>
    <s v="Persuasive"/>
    <m/>
    <s v="Non-substantive"/>
    <s v="Enhancement"/>
    <x v="1"/>
    <s v="No"/>
    <s v="Yes"/>
    <s v="Yes"/>
    <n v="0"/>
    <n v="1"/>
    <n v="0"/>
  </r>
  <r>
    <s v="FHIR-23985"/>
    <s v="Change Request"/>
    <s v="&quot;Approach: Narrative&quot; Edits"/>
    <x v="2"/>
    <s v="Triaged"/>
    <s v="Persuasive"/>
    <m/>
    <s v="Non-substantive"/>
    <s v="Enhancement"/>
    <x v="1"/>
    <s v="No"/>
    <s v="Yes"/>
    <s v="Yes"/>
    <n v="0"/>
    <n v="1"/>
    <n v="0"/>
  </r>
  <r>
    <s v="FHIR-23986"/>
    <s v="Change Request"/>
    <s v="&quot;Approach: Semi-structured&quot; Edits"/>
    <x v="2"/>
    <s v="Triaged"/>
    <s v="Persuasive"/>
    <m/>
    <s v="Non-substantive"/>
    <s v="Enhancement"/>
    <x v="1"/>
    <s v="No"/>
    <s v="Yes"/>
    <s v="Yes"/>
    <n v="0"/>
    <n v="1"/>
    <n v="0"/>
  </r>
  <r>
    <s v="FHIR-23988"/>
    <s v="Change Request"/>
    <s v="&quot;Approach: Structured&quot; Edits"/>
    <x v="2"/>
    <s v="Triaged"/>
    <s v="Persuasive"/>
    <m/>
    <s v="Non-substantive"/>
    <s v="Enhancement"/>
    <x v="1"/>
    <s v="No"/>
    <s v="Yes"/>
    <s v="Yes"/>
    <n v="0"/>
    <n v="1"/>
    <n v="0"/>
  </r>
  <r>
    <s v="FHIR-23989"/>
    <s v="Change Request"/>
    <s v="&quot;Approach: Structured&quot; Edits"/>
    <x v="2"/>
    <s v="Triaged"/>
    <s v="Persuasive"/>
    <m/>
    <s v="Non-substantive"/>
    <s v="Enhancement"/>
    <x v="1"/>
    <s v="No"/>
    <s v="Yes"/>
    <s v="Yes"/>
    <n v="0"/>
    <n v="1"/>
    <n v="0"/>
  </r>
  <r>
    <s v="FHIR-23990"/>
    <s v="Change Request"/>
    <s v="&quot;Approach: Executable&quot; Edits"/>
    <x v="2"/>
    <s v="Triaged"/>
    <s v="Persuasive"/>
    <m/>
    <s v="Non-substantive"/>
    <s v="Enhancement"/>
    <x v="1"/>
    <s v="No"/>
    <s v="Yes"/>
    <s v="Yes"/>
    <n v="0"/>
    <n v="1"/>
    <n v="0"/>
  </r>
  <r>
    <s v="FHIR-23991"/>
    <s v="Change Request"/>
    <s v="Add Glossary of Key Terminology"/>
    <x v="2"/>
    <s v="Triaged"/>
    <s v="Persuasive"/>
    <m/>
    <s v="Non-substantive"/>
    <s v="Enhancement"/>
    <x v="1"/>
    <s v="No"/>
    <s v="Yes"/>
    <s v="Yes"/>
    <n v="0"/>
    <n v="1"/>
    <n v="0"/>
  </r>
  <r>
    <s v="FHIR-23992"/>
    <s v="Change Request"/>
    <s v="&quot;Approach: Guideline Development and Implementation Knowledge Engineering Processes&quot;"/>
    <x v="2"/>
    <s v="Triaged"/>
    <s v="Persuasive"/>
    <m/>
    <s v="Non-substantive"/>
    <s v="Enhancement"/>
    <x v="1"/>
    <s v="No"/>
    <s v="Yes"/>
    <s v="Yes"/>
    <n v="0"/>
    <n v="1"/>
    <n v="0"/>
  </r>
  <r>
    <s v="FHIR-23993"/>
    <s v="Change Request"/>
    <s v="Tiers of Functionality: Change &quot;Forms&quot; to &quot;User Interface&quot;?"/>
    <x v="2"/>
    <s v="Triaged"/>
    <s v="Persuasive"/>
    <m/>
    <s v="Non-substantive"/>
    <s v="Enhancement"/>
    <x v="1"/>
    <s v="No"/>
    <s v="Yes"/>
    <s v="Yes"/>
    <n v="0"/>
    <n v="1"/>
    <n v="0"/>
  </r>
  <r>
    <s v="FHIR-24023"/>
    <s v="Change Request"/>
    <s v="Methods of Implementation"/>
    <x v="2"/>
    <s v="Triaged"/>
    <s v="Persuasive"/>
    <m/>
    <s v="Non-substantive"/>
    <s v="Enhancement"/>
    <x v="1"/>
    <s v="No"/>
    <s v="Yes"/>
    <s v="Yes"/>
    <n v="0"/>
    <n v="1"/>
    <n v="0"/>
  </r>
  <r>
    <s v="FHIR-24024"/>
    <s v="Change Request"/>
    <s v="Methods of Implementation: Manual/ Automatic"/>
    <x v="2"/>
    <s v="Triaged"/>
    <s v="Persuasive"/>
    <m/>
    <s v="Non-substantive"/>
    <s v="Enhancement"/>
    <x v="1"/>
    <s v="No"/>
    <s v="Yes"/>
    <s v="Yes"/>
    <n v="0"/>
    <n v="1"/>
    <n v="0"/>
  </r>
  <r>
    <s v="FHIR-24025"/>
    <s v="Change Request"/>
    <s v="Recommendation- separate Workflow; Add Metric (Measure)"/>
    <x v="2"/>
    <s v="Triaged"/>
    <s v="Persuasive"/>
    <m/>
    <s v="Compatible, substantive"/>
    <s v="Enhancement"/>
    <x v="1"/>
    <s v="No"/>
    <s v="Yes"/>
    <s v="Yes"/>
    <n v="0"/>
    <n v="1"/>
    <n v="0"/>
  </r>
  <r>
    <s v="FHIR-24026"/>
    <s v="Change Request"/>
    <s v="Recommendation- Pertinent Information"/>
    <x v="2"/>
    <s v="Triaged"/>
    <s v="Persuasive"/>
    <m/>
    <s v="Non-substantive"/>
    <s v="Enhancement"/>
    <x v="1"/>
    <s v="No"/>
    <s v="Yes"/>
    <s v="Yes"/>
    <n v="0"/>
    <n v="1"/>
    <n v="0"/>
  </r>
  <r>
    <s v="FHIR-24027"/>
    <s v="Change Request"/>
    <s v="Recommendation- Separate, but related CDS"/>
    <x v="2"/>
    <s v="Triaged"/>
    <s v="Persuasive"/>
    <m/>
    <s v="Non-substantive"/>
    <s v="Enhancement"/>
    <x v="1"/>
    <s v="No"/>
    <s v="Yes"/>
    <s v="Yes"/>
    <n v="0"/>
    <n v="1"/>
    <n v="0"/>
  </r>
  <r>
    <s v="FHIR-24028"/>
    <s v="Change Request"/>
    <s v="Recommendation- Evidence/Provenance"/>
    <x v="2"/>
    <s v="Triaged"/>
    <s v="Persuasive"/>
    <m/>
    <s v="Non-substantive"/>
    <s v="Enhancement"/>
    <x v="1"/>
    <s v="No"/>
    <s v="Yes"/>
    <s v="Yes"/>
    <n v="0"/>
    <n v="1"/>
    <n v="0"/>
  </r>
  <r>
    <s v="FHIR-24029"/>
    <s v="Change Request"/>
    <s v="Recommendation- Explanation"/>
    <x v="2"/>
    <s v="Triaged"/>
    <s v="Persuasive"/>
    <m/>
    <s v="Non-substantive"/>
    <s v="Enhancement"/>
    <x v="1"/>
    <s v="No"/>
    <s v="Yes"/>
    <s v="Yes"/>
    <n v="0"/>
    <n v="1"/>
    <n v="0"/>
  </r>
  <r>
    <s v="FHIR-24030"/>
    <s v="Change Request"/>
    <s v="Approach- Add Key Separation of Clinical Concerns"/>
    <x v="2"/>
    <s v="Triaged"/>
    <s v="Persuasive"/>
    <m/>
    <s v="Non-substantive"/>
    <s v="Enhancement"/>
    <x v="1"/>
    <s v="No"/>
    <s v="Yes"/>
    <s v="Yes"/>
    <n v="0"/>
    <n v="1"/>
    <n v="0"/>
  </r>
  <r>
    <s v="FHIR-24031"/>
    <s v="Change Request"/>
    <s v="Must Support is Not Defined"/>
    <x v="2"/>
    <s v="Triaged"/>
    <s v="Persuasive"/>
    <m/>
    <s v="Non-substantive"/>
    <s v="Enhancement"/>
    <x v="1"/>
    <s v="No"/>
    <s v="Yes"/>
    <s v="Yes"/>
    <n v="0"/>
    <n v="1"/>
    <n v="0"/>
  </r>
  <r>
    <s v="FHIR-24035"/>
    <s v="Change Request"/>
    <s v="Too Many Elements Marked Must Support"/>
    <x v="2"/>
    <s v="Triaged"/>
    <s v="Persuasive"/>
    <m/>
    <s v="Non-substantive"/>
    <s v="Enhancement"/>
    <x v="1"/>
    <s v="No"/>
    <s v="Yes"/>
    <s v="Yes"/>
    <n v="0"/>
    <n v="1"/>
    <n v="0"/>
  </r>
  <r>
    <s v="FHIR-24037"/>
    <s v="Change Request"/>
    <s v="Profiles should have better descriptions"/>
    <x v="2"/>
    <s v="Triaged"/>
    <s v="Persuasive"/>
    <m/>
    <s v="Non-substantive"/>
    <s v="Enhancement"/>
    <x v="1"/>
    <s v="No"/>
    <s v="Yes"/>
    <s v="Yes"/>
    <n v="0"/>
    <n v="1"/>
    <n v="0"/>
  </r>
  <r>
    <s v="FHIR-24042"/>
    <s v="Change Request"/>
    <s v="Purpose of Artifacts is not clear"/>
    <x v="2"/>
    <s v="Triaged"/>
    <s v="Persuasive"/>
    <m/>
    <s v="Non-substantive"/>
    <s v="Enhancement"/>
    <x v="1"/>
    <s v="No"/>
    <s v="Yes"/>
    <s v="Yes"/>
    <n v="0"/>
    <n v="1"/>
    <n v="0"/>
  </r>
  <r>
    <s v="FHIR-24043"/>
    <s v="Change Request"/>
    <s v="Examples should make status (as an example) very clear"/>
    <x v="2"/>
    <s v="Triaged"/>
    <s v="Persuasive"/>
    <m/>
    <s v="Non-substantive"/>
    <s v="Clarification"/>
    <x v="1"/>
    <s v="No"/>
    <s v="Yes"/>
    <s v="Yes"/>
    <n v="0"/>
    <n v="1"/>
    <n v="0"/>
  </r>
  <r>
    <s v="FHIR-24044"/>
    <s v="Change Request"/>
    <s v="cpg-directionOfRecommendation needs better documentation"/>
    <x v="2"/>
    <s v="Triaged"/>
    <s v="Persuasive"/>
    <m/>
    <s v="Non-substantive"/>
    <s v="Enhancement"/>
    <x v="1"/>
    <s v="No"/>
    <s v="Yes"/>
    <s v="Yes"/>
    <n v="0"/>
    <n v="1"/>
    <n v="0"/>
  </r>
  <r>
    <s v="FHIR-24053"/>
    <s v="Change Request"/>
    <s v="Odd layout for specifying CQL library version convention"/>
    <x v="2"/>
    <s v="Triaged"/>
    <s v="Persuasive"/>
    <m/>
    <s v="Non-substantive"/>
    <s v="Correction"/>
    <x v="1"/>
    <s v="No"/>
    <s v="Yes"/>
    <s v="Yes"/>
    <n v="0"/>
    <n v="1"/>
    <n v="0"/>
  </r>
  <r>
    <s v="FHIR-24055"/>
    <s v="Question"/>
    <s v="Are non-FHIR data models allowed?"/>
    <x v="2"/>
    <s v="Triaged"/>
    <s v="Considered - Question answered"/>
    <m/>
    <m/>
    <m/>
    <x v="1"/>
    <s v="No"/>
    <s v="Yes"/>
    <s v="Yes"/>
    <n v="0"/>
    <n v="1"/>
    <n v="0"/>
  </r>
  <r>
    <s v="FHIR-24058"/>
    <s v="Change Request"/>
    <s v="Negation Rationale (reason) should not be required"/>
    <x v="2"/>
    <s v="Triaged"/>
    <s v="Persuasive"/>
    <m/>
    <s v="Non-substantive"/>
    <s v="Clarification"/>
    <x v="1"/>
    <s v="No"/>
    <s v="Yes"/>
    <s v="Yes"/>
    <n v="0"/>
    <n v="1"/>
    <n v="0"/>
  </r>
  <r>
    <s v="FHIR-24059"/>
    <s v="Change Request"/>
    <s v="Do not use QDM data model in inline examples"/>
    <x v="2"/>
    <s v="Triaged"/>
    <s v="Persuasive"/>
    <m/>
    <s v="Non-substantive"/>
    <s v="Correction"/>
    <x v="1"/>
    <s v="No"/>
    <s v="Yes"/>
    <s v="Yes"/>
    <n v="0"/>
    <n v="1"/>
    <n v="0"/>
  </r>
  <r>
    <s v="FHIR-24060"/>
    <s v="Change Request"/>
    <s v="Translation to ELM: JSON, XML, or both?"/>
    <x v="2"/>
    <s v="Triaged"/>
    <s v="Persuasive"/>
    <m/>
    <s v="Compatible, substantive"/>
    <s v="Enhancement"/>
    <x v="1"/>
    <s v="No"/>
    <s v="Yes"/>
    <s v="Yes"/>
    <n v="0"/>
    <n v="1"/>
    <n v="0"/>
  </r>
  <r>
    <s v="FHIR-24071"/>
    <s v="Change Request"/>
    <s v="Consider additional metadata for the cpg-valueset profile"/>
    <x v="2"/>
    <s v="Triaged"/>
    <s v="Persuasive"/>
    <m/>
    <s v="Compatible, substantive"/>
    <s v="Enhancement"/>
    <x v="1"/>
    <s v="No"/>
    <s v="Yes"/>
    <s v="Yes"/>
    <n v="0"/>
    <n v="1"/>
    <n v="0"/>
  </r>
  <r>
    <s v="FHIR-24087"/>
    <s v="Change Request"/>
    <s v="Move recommendation-specific extensions to cpg-recommendationDefinition"/>
    <x v="2"/>
    <s v="Triaged"/>
    <s v="Persuasive"/>
    <m/>
    <s v="Non-compatible"/>
    <s v="Enhancement"/>
    <x v="1"/>
    <s v="No"/>
    <s v="Yes"/>
    <s v="Yes"/>
    <n v="0"/>
    <n v="1"/>
    <n v="0"/>
  </r>
  <r>
    <s v="FHIR-24122"/>
    <s v="Change Request"/>
    <s v="**website comment** - Semantic Versioning - CPG #1"/>
    <x v="2"/>
    <s v="Triaged"/>
    <s v="Persuasive"/>
    <m/>
    <s v="Non-substantive"/>
    <s v="Enhancement"/>
    <x v="1"/>
    <s v="No"/>
    <s v="Yes"/>
    <s v="Yes"/>
    <n v="0"/>
    <n v="1"/>
    <n v="0"/>
  </r>
  <r>
    <s v="FHIR-24126"/>
    <s v="Change Request"/>
    <s v="**website comment** - End users - CPG #3"/>
    <x v="2"/>
    <s v="Triaged"/>
    <s v="Persuasive"/>
    <m/>
    <s v="Non-substantive"/>
    <s v="Enhancement"/>
    <x v="1"/>
    <s v="No"/>
    <s v="Yes"/>
    <s v="Yes"/>
    <n v="0"/>
    <n v="1"/>
    <n v="0"/>
  </r>
  <r>
    <s v="FHIR-24128"/>
    <s v="Change Request"/>
    <s v="**website comment** - L3 redefined - CPG #4"/>
    <x v="2"/>
    <s v="Triaged"/>
    <s v="Persuasive with Modification"/>
    <m/>
    <s v="Non-substantive"/>
    <s v="Correction"/>
    <x v="1"/>
    <s v="No"/>
    <s v="Yes"/>
    <s v="Yes"/>
    <n v="0"/>
    <n v="1"/>
    <n v="0"/>
  </r>
  <r>
    <s v="FHIR-24129"/>
    <s v="Change Request"/>
    <s v="Link broken for http://hl7.org/fhir/uv/cpg/CodeSystem/cpg-common-persona - CPG #5"/>
    <x v="2"/>
    <s v="Triaged"/>
    <s v="Persuasive"/>
    <m/>
    <s v="Non-substantive"/>
    <s v="Correction"/>
    <x v="1"/>
    <s v="No"/>
    <s v="Yes"/>
    <s v="Yes"/>
    <n v="0"/>
    <n v="1"/>
    <n v="0"/>
  </r>
  <r>
    <s v="FHIR-24130"/>
    <s v="Change Request"/>
    <s v="Profile rendering - CPG #6"/>
    <x v="2"/>
    <s v="Triaged"/>
    <s v="Persuasive"/>
    <m/>
    <s v="Non-substantive"/>
    <s v="Correction"/>
    <x v="1"/>
    <s v="No"/>
    <s v="Yes"/>
    <s v="Yes"/>
    <n v="0"/>
    <n v="1"/>
    <n v="0"/>
  </r>
  <r>
    <s v="FHIR-24131"/>
    <s v="Change Request"/>
    <s v="Add must support documentation - CPG #48"/>
    <x v="2"/>
    <s v="Triaged"/>
    <s v="Persuasive"/>
    <m/>
    <s v="Non-substantive"/>
    <s v="Clarification"/>
    <x v="1"/>
    <s v="No"/>
    <s v="Yes"/>
    <s v="Yes"/>
    <n v="0"/>
    <n v="1"/>
    <n v="0"/>
  </r>
  <r>
    <s v="FHIR-24132"/>
    <s v="Change Request"/>
    <s v="Include CPG content vendors - CPG #49"/>
    <x v="2"/>
    <s v="Triaged"/>
    <s v="Persuasive"/>
    <m/>
    <s v="Non-substantive"/>
    <s v="Enhancement"/>
    <x v="1"/>
    <s v="No"/>
    <s v="Yes"/>
    <s v="Yes"/>
    <n v="0"/>
    <n v="1"/>
    <n v="0"/>
  </r>
  <r>
    <s v="FHIR-24133"/>
    <s v="Change Request"/>
    <s v="Optional extensions? - CPG #50"/>
    <x v="2"/>
    <s v="Triaged"/>
    <s v="Persuasive"/>
    <m/>
    <s v="Non-substantive"/>
    <s v="Clarification"/>
    <x v="1"/>
    <s v="No"/>
    <s v="Yes"/>
    <s v="Yes"/>
    <n v="0"/>
    <n v="1"/>
    <n v="0"/>
  </r>
  <r>
    <s v="FHIR-24134"/>
    <s v="Change Request"/>
    <s v="Slicing and constraints - CPG #51"/>
    <x v="2"/>
    <s v="Triaged"/>
    <s v="Persuasive"/>
    <m/>
    <s v="Compatible, substantive"/>
    <s v="Correction"/>
    <x v="1"/>
    <s v="No"/>
    <s v="Yes"/>
    <s v="Yes"/>
    <n v="0"/>
    <n v="1"/>
    <n v="0"/>
  </r>
  <r>
    <s v="FHIR-24136"/>
    <s v="Change Request"/>
    <s v="Add must support documentation - CPG #52"/>
    <x v="2"/>
    <s v="Triaged"/>
    <s v="Persuasive"/>
    <m/>
    <s v="Non-substantive"/>
    <s v="Enhancement"/>
    <x v="1"/>
    <s v="No"/>
    <s v="Yes"/>
    <s v="Yes"/>
    <n v="0"/>
    <n v="1"/>
    <n v="0"/>
  </r>
  <r>
    <s v="FHIR-24138"/>
    <s v="Change Request"/>
    <s v="General extension? - CPG #53"/>
    <x v="2"/>
    <s v="Triaged"/>
    <s v="Persuasive"/>
    <m/>
    <s v="Non-substantive"/>
    <s v="Clarification"/>
    <x v="1"/>
    <s v="No"/>
    <s v="Yes"/>
    <s v="Yes"/>
    <n v="0"/>
    <n v="1"/>
    <n v="0"/>
  </r>
  <r>
    <s v="FHIR-24140"/>
    <s v="Change Request"/>
    <s v="General extension? - CPG #54"/>
    <x v="2"/>
    <s v="Triaged"/>
    <s v="Persuasive"/>
    <m/>
    <s v="Non-substantive"/>
    <s v="Clarification"/>
    <x v="1"/>
    <s v="No"/>
    <s v="Yes"/>
    <s v="Yes"/>
    <n v="0"/>
    <n v="1"/>
    <n v="0"/>
  </r>
  <r>
    <s v="FHIR-24142"/>
    <s v="Change Request"/>
    <s v="General extension? - CPG #55"/>
    <x v="2"/>
    <s v="Triaged"/>
    <s v="Persuasive"/>
    <m/>
    <s v="Non-substantive"/>
    <s v="Clarification"/>
    <x v="1"/>
    <s v="No"/>
    <s v="Yes"/>
    <s v="Yes"/>
    <n v="0"/>
    <n v="1"/>
    <n v="0"/>
  </r>
  <r>
    <s v="FHIR-24144"/>
    <s v="Change Request"/>
    <s v="Slicing and constraints - CPG #56"/>
    <x v="2"/>
    <s v="Triaged"/>
    <s v="Persuasive"/>
    <m/>
    <s v="Compatible, substantive"/>
    <s v="Correction"/>
    <x v="1"/>
    <s v="No"/>
    <s v="Yes"/>
    <s v="Yes"/>
    <n v="0"/>
    <n v="1"/>
    <n v="0"/>
  </r>
  <r>
    <s v="FHIR-24146"/>
    <s v="Change Request"/>
    <s v="General extension? - CPG #57"/>
    <x v="2"/>
    <s v="Triaged"/>
    <s v="Persuasive"/>
    <m/>
    <s v="Non-substantive"/>
    <s v="Correction"/>
    <x v="1"/>
    <s v="No"/>
    <s v="Yes"/>
    <s v="Yes"/>
    <n v="0"/>
    <n v="1"/>
    <n v="0"/>
  </r>
  <r>
    <s v="FHIR-24148"/>
    <s v="Change Request"/>
    <s v="Profile documentation - CPG #58"/>
    <x v="2"/>
    <s v="Triaged"/>
    <s v="Persuasive"/>
    <m/>
    <s v="Non-substantive"/>
    <s v="Correction"/>
    <x v="1"/>
    <s v="No"/>
    <s v="Yes"/>
    <s v="Yes"/>
    <n v="0"/>
    <n v="1"/>
    <n v="0"/>
  </r>
  <r>
    <s v="FHIR-24150"/>
    <s v="Change Request"/>
    <s v="Examples vs definitions - CPG #59"/>
    <x v="2"/>
    <s v="Triaged"/>
    <s v="Persuasive"/>
    <m/>
    <s v="Non-substantive"/>
    <s v="Clarification"/>
    <x v="1"/>
    <s v="No"/>
    <s v="Yes"/>
    <s v="Yes"/>
    <n v="0"/>
    <n v="1"/>
    <n v="0"/>
  </r>
  <r>
    <s v="FHIR-24152"/>
    <s v="Change Request"/>
    <s v="Terminology resource profiles - CPG #60"/>
    <x v="2"/>
    <s v="Triaged"/>
    <s v="Persuasive"/>
    <m/>
    <s v="Non-substantive"/>
    <m/>
    <x v="1"/>
    <s v="No"/>
    <s v="Yes"/>
    <s v="No"/>
    <n v="0"/>
    <n v="1"/>
    <n v="1"/>
  </r>
  <r>
    <s v="FHIR-24154"/>
    <s v="Change Request"/>
    <s v="Library version convention - CPG #61"/>
    <x v="2"/>
    <s v="Triaged"/>
    <s v="Persuasive"/>
    <m/>
    <s v="Non-substantive"/>
    <s v="Clarification"/>
    <x v="1"/>
    <s v="No"/>
    <s v="Yes"/>
    <s v="Yes"/>
    <n v="0"/>
    <n v="1"/>
    <n v="0"/>
  </r>
  <r>
    <s v="FHIR-24156"/>
    <s v="Change Request"/>
    <s v="Library.topic binding - CPG #62"/>
    <x v="2"/>
    <s v="Triaged"/>
    <s v="Persuasive"/>
    <m/>
    <s v="Compatible, substantive"/>
    <s v="Correction"/>
    <x v="1"/>
    <s v="No"/>
    <s v="Yes"/>
    <s v="Yes"/>
    <n v="0"/>
    <n v="1"/>
    <n v="0"/>
  </r>
  <r>
    <s v="FHIR-24158"/>
    <s v="Change Request"/>
    <s v="Profile example bindings - CPG #63"/>
    <x v="2"/>
    <s v="Triaged"/>
    <s v="Persuasive"/>
    <m/>
    <s v="Compatible, substantive"/>
    <s v="Enhancement"/>
    <x v="1"/>
    <s v="No"/>
    <s v="Yes"/>
    <s v="Yes"/>
    <n v="0"/>
    <n v="1"/>
    <n v="0"/>
  </r>
  <r>
    <s v="FHIR-24160"/>
    <s v="Change Request"/>
    <s v="SNOMED usage - CPG #64"/>
    <x v="2"/>
    <s v="Triaged"/>
    <s v="Persuasive"/>
    <m/>
    <s v="Non-substantive"/>
    <s v="Clarification"/>
    <x v="1"/>
    <s v="No"/>
    <s v="Yes"/>
    <s v="Yes"/>
    <n v="0"/>
    <n v="1"/>
    <n v="0"/>
  </r>
  <r>
    <s v="FHIR-24161"/>
    <s v="Change Request"/>
    <s v="Profile example bindings - CPG #65"/>
    <x v="2"/>
    <s v="Triaged"/>
    <s v="Persuasive"/>
    <m/>
    <s v="Compatible, substantive"/>
    <s v="Enhancement"/>
    <x v="1"/>
    <s v="No"/>
    <s v="Yes"/>
    <s v="Yes"/>
    <n v="0"/>
    <n v="1"/>
    <n v="0"/>
  </r>
  <r>
    <s v="FHIR-24163"/>
    <s v="Change Request"/>
    <s v="Runtime testing and implementation - CPG #66"/>
    <x v="2"/>
    <s v="Triaged"/>
    <s v="Persuasive"/>
    <m/>
    <s v="Non-substantive"/>
    <s v="Enhancement"/>
    <x v="1"/>
    <s v="No"/>
    <s v="Yes"/>
    <s v="Yes"/>
    <n v="0"/>
    <n v="1"/>
    <n v="0"/>
  </r>
  <r>
    <s v="FHIR-24165"/>
    <s v="Change Request"/>
    <s v="More detailed walkthrough of how to express content in proposed format and use it in actual systems. - CPG #67"/>
    <x v="2"/>
    <s v="Triaged"/>
    <s v="Persuasive"/>
    <m/>
    <s v="Non-substantive"/>
    <s v="Enhancement"/>
    <x v="1"/>
    <s v="No"/>
    <s v="Yes"/>
    <s v="Yes"/>
    <n v="0"/>
    <n v="1"/>
    <n v="0"/>
  </r>
  <r>
    <s v="FHIR-24167"/>
    <s v="Change Request"/>
    <s v="Make version of schema used for knowledge representation independent of version/profiles of patient data used by the knowledge - CPG #68"/>
    <x v="2"/>
    <s v="Triaged"/>
    <s v="Persuasive"/>
    <m/>
    <s v="Compatible, substantive"/>
    <s v="Enhancement"/>
    <x v="1"/>
    <s v="No"/>
    <s v="Yes"/>
    <s v="Yes"/>
    <n v="0"/>
    <n v="1"/>
    <n v="0"/>
  </r>
  <r>
    <s v="FHIR-24173"/>
    <s v="Change Request"/>
    <s v="Include CPG authors - CPG #89"/>
    <x v="2"/>
    <s v="Triaged"/>
    <s v="Persuasive"/>
    <m/>
    <s v="Non-substantive"/>
    <s v="Enhancement"/>
    <x v="1"/>
    <s v="No"/>
    <s v="Yes"/>
    <s v="Yes"/>
    <n v="0"/>
    <n v="1"/>
    <n v="0"/>
  </r>
  <r>
    <s v="FHIR-24175"/>
    <s v="Change Request"/>
    <s v="Parallel vs sequential pathway - CPG #90"/>
    <x v="2"/>
    <s v="Triaged"/>
    <s v="Persuasive"/>
    <m/>
    <s v="Non-substantive"/>
    <s v="Enhancement"/>
    <x v="1"/>
    <s v="No"/>
    <s v="Yes"/>
    <s v="Yes"/>
    <n v="0"/>
    <n v="1"/>
    <n v="0"/>
  </r>
  <r>
    <s v="FHIR-24177"/>
    <s v="Change Request"/>
    <s v="Activity/recommendation types - CPG #91"/>
    <x v="2"/>
    <s v="Triaged"/>
    <s v="Persuasive"/>
    <m/>
    <s v="Non-compatible"/>
    <s v="Enhancement"/>
    <x v="1"/>
    <s v="No"/>
    <s v="Yes"/>
    <s v="Yes"/>
    <n v="0"/>
    <n v="1"/>
    <n v="0"/>
  </r>
  <r>
    <s v="FHIR-24179"/>
    <s v="Question"/>
    <s v="Guideline authoring and implementation decisions - CPG #92"/>
    <x v="2"/>
    <s v="Triaged"/>
    <s v="Considered - Question answered"/>
    <m/>
    <m/>
    <m/>
    <x v="1"/>
    <s v="No"/>
    <s v="Yes"/>
    <s v="Yes"/>
    <n v="0"/>
    <n v="1"/>
    <n v="0"/>
  </r>
  <r>
    <s v="FHIR-24181"/>
    <s v="Change Request"/>
    <s v="Common care pathway documentation - CPG #93"/>
    <x v="2"/>
    <s v="Triaged"/>
    <s v="Persuasive"/>
    <m/>
    <s v="Non-substantive"/>
    <s v="Correction"/>
    <x v="1"/>
    <s v="No"/>
    <s v="Yes"/>
    <s v="Yes"/>
    <n v="0"/>
    <n v="1"/>
    <n v="0"/>
  </r>
  <r>
    <s v="FHIR-24183"/>
    <s v="Question"/>
    <s v="Improved patient outcome? - CPG #94"/>
    <x v="2"/>
    <s v="Triaged"/>
    <s v="Considered - Question answered"/>
    <m/>
    <m/>
    <m/>
    <x v="1"/>
    <s v="No"/>
    <s v="Yes"/>
    <s v="Yes"/>
    <n v="0"/>
    <n v="1"/>
    <n v="0"/>
  </r>
  <r>
    <s v="FHIR-24185"/>
    <s v="Change Request"/>
    <s v="Wording suggestion - CPG #95"/>
    <x v="2"/>
    <s v="Triaged"/>
    <s v="Persuasive"/>
    <m/>
    <s v="Non-substantive"/>
    <s v="Correction"/>
    <x v="1"/>
    <s v="No"/>
    <s v="Yes"/>
    <s v="Yes"/>
    <n v="0"/>
    <n v="1"/>
    <n v="0"/>
  </r>
  <r>
    <s v="FHIR-24187"/>
    <s v="Question"/>
    <s v="Public health standards for knowledge distribution - CPG #96"/>
    <x v="2"/>
    <s v="Triaged"/>
    <s v="Considered - Question answered"/>
    <m/>
    <m/>
    <m/>
    <x v="1"/>
    <s v="No"/>
    <s v="Yes"/>
    <s v="Yes"/>
    <n v="0"/>
    <n v="1"/>
    <n v="0"/>
  </r>
  <r>
    <s v="FHIR-24191"/>
    <s v="Change Request"/>
    <s v="Wording suggestion - CPG #98"/>
    <x v="2"/>
    <s v="Triaged"/>
    <s v="Not Persuasive"/>
    <m/>
    <m/>
    <s v="Clarification"/>
    <x v="1"/>
    <s v="No"/>
    <s v="Yes"/>
    <s v="No"/>
    <n v="0"/>
    <n v="1"/>
    <n v="1"/>
  </r>
  <r>
    <s v="FHIR-24195"/>
    <s v="Change Request"/>
    <s v="Add links to referenced technologies and specifications - CPG #100"/>
    <x v="2"/>
    <s v="Triaged"/>
    <s v="Persuasive"/>
    <m/>
    <s v="Non-substantive"/>
    <s v="Enhancement"/>
    <x v="1"/>
    <s v="No"/>
    <s v="Yes"/>
    <s v="Yes"/>
    <n v="0"/>
    <n v="1"/>
    <n v="0"/>
  </r>
  <r>
    <s v="FHIR-24197"/>
    <s v="Change Request"/>
    <s v="Add link to cpg-expressionbasedvalueset profile - CPG #101"/>
    <x v="2"/>
    <s v="Triaged"/>
    <s v="Persuasive"/>
    <m/>
    <s v="Non-substantive"/>
    <s v="Enhancement"/>
    <x v="1"/>
    <s v="No"/>
    <s v="Yes"/>
    <s v="Yes"/>
    <n v="0"/>
    <n v="1"/>
    <n v="0"/>
  </r>
  <r>
    <s v="FHIR-24200"/>
    <s v="Change Request"/>
    <s v="Add link - CPG #103"/>
    <x v="2"/>
    <s v="Triaged"/>
    <s v="Persuasive"/>
    <m/>
    <s v="Non-substantive"/>
    <s v="Enhancement"/>
    <x v="1"/>
    <s v="No"/>
    <s v="Yes"/>
    <s v="Yes"/>
    <n v="0"/>
    <n v="1"/>
    <n v="0"/>
  </r>
  <r>
    <s v="FHIR-24202"/>
    <s v="Change Request"/>
    <s v="Add introduction to ELM - CPG #104"/>
    <x v="2"/>
    <s v="Triaged"/>
    <s v="Persuasive"/>
    <m/>
    <s v="Non-substantive"/>
    <s v="Enhancement"/>
    <x v="1"/>
    <s v="No"/>
    <s v="Yes"/>
    <s v="Yes"/>
    <n v="0"/>
    <n v="1"/>
    <n v="0"/>
  </r>
  <r>
    <s v="FHIR-24204"/>
    <s v="Change Request"/>
    <s v="Overview in documentation is redundant? - CPG #105"/>
    <x v="2"/>
    <s v="Triaged"/>
    <s v="Persuasive"/>
    <m/>
    <s v="Non-substantive"/>
    <s v="Enhancement"/>
    <x v="1"/>
    <s v="No"/>
    <s v="Yes"/>
    <s v="Yes"/>
    <n v="0"/>
    <n v="1"/>
    <n v="0"/>
  </r>
  <r>
    <s v="FHIR-24206"/>
    <s v="Change Request"/>
    <s v="Difference between clinical protocols and workflows - CPG #106"/>
    <x v="2"/>
    <s v="Triaged"/>
    <s v="Persuasive"/>
    <m/>
    <m/>
    <s v="Clarification"/>
    <x v="1"/>
    <s v="No"/>
    <s v="No"/>
    <s v="Yes"/>
    <n v="0"/>
    <n v="1"/>
    <n v="1"/>
  </r>
  <r>
    <s v="FHIR-24210"/>
    <s v="Change Request"/>
    <s v="What is direction of recommendation? - CPG #108"/>
    <x v="2"/>
    <s v="Triaged"/>
    <s v="Persuasive"/>
    <m/>
    <s v="Non-substantive"/>
    <s v="Clarification"/>
    <x v="1"/>
    <s v="No"/>
    <s v="Yes"/>
    <s v="Yes"/>
    <n v="0"/>
    <n v="1"/>
    <n v="0"/>
  </r>
  <r>
    <s v="FHIR-24212"/>
    <s v="Change Request"/>
    <s v="Improve library narratives - CPG #109"/>
    <x v="2"/>
    <s v="Triaged"/>
    <s v="Persuasive"/>
    <m/>
    <s v="Non-substantive"/>
    <s v="Enhancement"/>
    <x v="1"/>
    <s v="No"/>
    <s v="Yes"/>
    <s v="Yes"/>
    <n v="0"/>
    <n v="1"/>
    <n v="0"/>
  </r>
  <r>
    <s v="FHIR-24214"/>
    <s v="Change Request"/>
    <s v="References in examples include underscores in ids. - CPG #110"/>
    <x v="2"/>
    <s v="Triaged"/>
    <s v="Persuasive"/>
    <m/>
    <s v="Non-substantive"/>
    <s v="Correction"/>
    <x v="1"/>
    <s v="No"/>
    <s v="Yes"/>
    <s v="Yes"/>
    <n v="0"/>
    <n v="1"/>
    <n v="0"/>
  </r>
  <r>
    <s v="FHIR-24215"/>
    <s v="Change Request"/>
    <s v="Downloads per FHIR version - CPG #111"/>
    <x v="2"/>
    <s v="Triaged"/>
    <s v="Persuasive"/>
    <m/>
    <s v="Non-substantive"/>
    <s v="Enhancement"/>
    <x v="1"/>
    <s v="No"/>
    <s v="Yes"/>
    <s v="Yes"/>
    <n v="0"/>
    <n v="1"/>
    <n v="0"/>
  </r>
  <r>
    <s v="FHIR-24217"/>
    <s v="Change Request"/>
    <s v="Define triggering behavior - CPG #112"/>
    <x v="2"/>
    <s v="Triaged"/>
    <s v="Persuasive"/>
    <m/>
    <s v="Non-substantive"/>
    <s v="Correction"/>
    <x v="1"/>
    <s v="No"/>
    <s v="Yes"/>
    <s v="Yes"/>
    <n v="0"/>
    <n v="1"/>
    <n v="0"/>
  </r>
  <r>
    <s v="FHIR-24219"/>
    <s v="Change Request"/>
    <s v="Define triggering behavior - CPG #113"/>
    <x v="2"/>
    <s v="Triaged"/>
    <s v="Persuasive"/>
    <m/>
    <s v="Non-substantive"/>
    <s v="Correction"/>
    <x v="1"/>
    <s v="No"/>
    <s v="Yes"/>
    <s v="Yes"/>
    <n v="0"/>
    <n v="1"/>
    <n v="0"/>
  </r>
  <r>
    <s v="FHIR-24221"/>
    <s v="Change Request"/>
    <s v="Define activity/action behavior - CPG #114"/>
    <x v="2"/>
    <s v="Triaged"/>
    <s v="Persuasive"/>
    <m/>
    <s v="Non-substantive"/>
    <s v="Correction"/>
    <x v="1"/>
    <s v="No"/>
    <s v="Yes"/>
    <s v="Yes"/>
    <n v="0"/>
    <n v="1"/>
    <n v="0"/>
  </r>
  <r>
    <s v="FHIR-24223"/>
    <s v="Change Request"/>
    <s v="Address the history of attempts to code CPGs. - CPG #115"/>
    <x v="2"/>
    <s v="Triaged"/>
    <s v="Persuasive"/>
    <m/>
    <s v="Non-substantive"/>
    <s v="Clarification"/>
    <x v="1"/>
    <s v="No"/>
    <s v="Yes"/>
    <s v="Yes"/>
    <n v="0"/>
    <n v="1"/>
    <n v="0"/>
  </r>
  <r>
    <s v="FHIR-24225"/>
    <s v="Change Request"/>
    <s v="The content should describe the example guideline. - CPG #116"/>
    <x v="2"/>
    <s v="Triaged"/>
    <s v="Persuasive"/>
    <m/>
    <s v="Non-substantive"/>
    <s v="Correction"/>
    <x v="1"/>
    <s v="No"/>
    <s v="Yes"/>
    <s v="Yes"/>
    <n v="0"/>
    <n v="1"/>
    <n v="0"/>
  </r>
  <r>
    <s v="FHIR-24227"/>
    <s v="Change Request"/>
    <s v="Add Narrative view to the linked pages. - CPG #117"/>
    <x v="2"/>
    <s v="Triaged"/>
    <s v="Persuasive"/>
    <m/>
    <s v="Non-substantive"/>
    <s v="Correction"/>
    <x v="1"/>
    <s v="No"/>
    <s v="Yes"/>
    <s v="Yes"/>
    <n v="0"/>
    <n v="1"/>
    <n v="0"/>
  </r>
  <r>
    <s v="FHIR-24228"/>
    <s v="Change Request"/>
    <s v="Add Narrative view to the linked pages. - CPG #118"/>
    <x v="2"/>
    <s v="Triaged"/>
    <s v="Persuasive"/>
    <m/>
    <s v="Non-substantive"/>
    <s v="Correction"/>
    <x v="1"/>
    <s v="No"/>
    <s v="Yes"/>
    <s v="Yes"/>
    <n v="0"/>
    <n v="1"/>
    <n v="0"/>
  </r>
  <r>
    <s v="FHIR-24230"/>
    <s v="Change Request"/>
    <s v="Add Narrative view to the linked pages. - CPG #119"/>
    <x v="2"/>
    <s v="Triaged"/>
    <s v="Persuasive"/>
    <m/>
    <s v="Non-substantive"/>
    <s v="Correction"/>
    <x v="1"/>
    <s v="No"/>
    <s v="Yes"/>
    <s v="Yes"/>
    <n v="0"/>
    <n v="1"/>
    <n v="0"/>
  </r>
  <r>
    <s v="FHIR-24234"/>
    <s v="Change Request"/>
    <s v="Describe process. - CPG #121"/>
    <x v="2"/>
    <s v="Triaged"/>
    <s v="Persuasive"/>
    <m/>
    <m/>
    <s v="Enhancement"/>
    <x v="1"/>
    <s v="No"/>
    <s v="No"/>
    <s v="Yes"/>
    <n v="0"/>
    <n v="1"/>
    <n v="1"/>
  </r>
  <r>
    <s v="FHIR-24236"/>
    <s v="Change Request"/>
    <s v="Complete example. - CPG #122"/>
    <x v="2"/>
    <s v="Triaged"/>
    <s v="Persuasive"/>
    <m/>
    <s v="Non-substantive"/>
    <s v="Enhancement"/>
    <x v="1"/>
    <s v="No"/>
    <s v="Yes"/>
    <s v="Yes"/>
    <n v="0"/>
    <n v="1"/>
    <n v="0"/>
  </r>
  <r>
    <s v="FHIR-24238"/>
    <s v="Change Request"/>
    <s v="Coded CPGs cannot be black boxes. - CPG #123"/>
    <x v="2"/>
    <s v="Triaged"/>
    <s v="Persuasive"/>
    <m/>
    <s v="Non-substantive"/>
    <s v="Enhancement"/>
    <x v="1"/>
    <s v="No"/>
    <s v="Yes"/>
    <s v="Yes"/>
    <n v="0"/>
    <n v="1"/>
    <n v="0"/>
  </r>
  <r>
    <s v="FHIR-24240"/>
    <s v="Question"/>
    <s v="CPG, CPGPatient, Practitioner - CPG #124"/>
    <x v="2"/>
    <s v="Triaged"/>
    <s v="Considered - Question answered"/>
    <m/>
    <m/>
    <m/>
    <x v="1"/>
    <s v="No"/>
    <s v="Yes"/>
    <s v="Yes"/>
    <n v="0"/>
    <n v="1"/>
    <n v="0"/>
  </r>
  <r>
    <s v="FHIR-24242"/>
    <s v="Change Request"/>
    <s v="Levels of Knowledge Representation: Clarification of what exactly the IG is moving from as related to clinical guidelines - CPG #125"/>
    <x v="2"/>
    <s v="Triaged"/>
    <s v="Persuasive with Modification"/>
    <m/>
    <s v="Non-substantive"/>
    <s v="Clarification"/>
    <x v="1"/>
    <s v="No"/>
    <s v="Yes"/>
    <s v="Yes"/>
    <n v="0"/>
    <n v="1"/>
    <n v="0"/>
  </r>
  <r>
    <s v="FHIR-24565"/>
    <s v="Change Request"/>
    <s v="Typo in section 4.4.9"/>
    <x v="2"/>
    <s v="Triaged"/>
    <s v="Persuasive"/>
    <m/>
    <s v="Non-substantive"/>
    <s v="Enhancement"/>
    <x v="1"/>
    <s v="No"/>
    <s v="Yes"/>
    <s v="Yes"/>
    <n v="0"/>
    <n v="1"/>
    <n v="0"/>
  </r>
  <r>
    <s v="FHIR-24569"/>
    <s v="Change Request"/>
    <s v="Typo - The third paragraph in section 4.4.2.1 should be removed"/>
    <x v="2"/>
    <s v="Triaged"/>
    <s v="Persuasive"/>
    <m/>
    <s v="Non-substantive"/>
    <s v="Clarification"/>
    <x v="1"/>
    <s v="No"/>
    <s v="Yes"/>
    <s v="Yes"/>
    <n v="0"/>
    <n v="1"/>
    <n v="0"/>
  </r>
  <r>
    <s v="FHIR-24718"/>
    <s v="Change Request"/>
    <s v="Error message: the payer's CQL is malformed? - DTR #64"/>
    <x v="2"/>
    <s v="Triaged"/>
    <s v="Persuasive with Modification"/>
    <s v="Larry Decelles / Isaac Vetter: 14-0-6"/>
    <m/>
    <s v="Enhancement"/>
    <x v="1"/>
    <s v="Yes"/>
    <s v="No"/>
    <s v="Yes"/>
    <n v="0"/>
    <n v="0"/>
    <n v="1"/>
  </r>
  <r>
    <s v="FHIR-24740"/>
    <s v="Change Request"/>
    <s v="Please expain how this will not be a horribly inconvenient burden. - DTR #86"/>
    <x v="2"/>
    <s v="Triaged"/>
    <s v="Persuasive with Modification"/>
    <m/>
    <s v="Non-substantive"/>
    <s v="Clarification"/>
    <x v="1"/>
    <s v="No"/>
    <s v="Yes"/>
    <s v="Yes"/>
    <n v="0"/>
    <n v="1"/>
    <n v="0"/>
  </r>
  <r>
    <s v="FHIR-24833"/>
    <s v="Change Request"/>
    <s v="Create a &quot;cached value set&quot; profile"/>
    <x v="2"/>
    <s v="Triaged"/>
    <s v="Persuasive with Modification"/>
    <m/>
    <s v="Compatible, substantive"/>
    <s v="Enhancement"/>
    <x v="1"/>
    <s v="No"/>
    <s v="Yes"/>
    <s v="Yes"/>
    <n v="0"/>
    <n v="1"/>
    <n v="0"/>
  </r>
  <r>
    <s v="FHIR-25197"/>
    <s v="Question"/>
    <s v="Is the Clinical Reasoning module suitable for claims and health insurance policies?"/>
    <x v="2"/>
    <s v="Triaged"/>
    <s v="Considered - Question answered"/>
    <m/>
    <m/>
    <m/>
    <x v="1"/>
    <s v="No"/>
    <s v="Yes"/>
    <s v="Yes"/>
    <n v="0"/>
    <n v="1"/>
    <n v="0"/>
  </r>
  <r>
    <s v="FHIR-25204"/>
    <s v="Change Request"/>
    <s v="Add a profile and guidance for how to bundle content for publication/distribution"/>
    <x v="2"/>
    <s v="Triaged"/>
    <s v="Persuasive"/>
    <m/>
    <s v="Compatible, substantive"/>
    <s v="Enhancement"/>
    <x v="1"/>
    <s v="No"/>
    <s v="Yes"/>
    <s v="Yes"/>
    <n v="0"/>
    <n v="1"/>
    <n v="0"/>
  </r>
  <r>
    <s v="FHIR-25268"/>
    <s v="Change Request"/>
    <s v="ActivityDefinition.practitioner.type need to include organization and Care team"/>
    <x v="2"/>
    <s v="Triaged"/>
    <s v="Persuasive with Modification"/>
    <m/>
    <s v="Non-compatible"/>
    <s v="Enhancement"/>
    <x v="1"/>
    <s v="No"/>
    <s v="Yes"/>
    <s v="Yes"/>
    <n v="0"/>
    <n v="1"/>
    <n v="0"/>
  </r>
  <r>
    <s v="FHIR-25759"/>
    <s v="Change Request"/>
    <s v="When are the CDS Hooks triggered? "/>
    <x v="2"/>
    <s v="Triaged"/>
    <s v="Not Persuasive"/>
    <m/>
    <m/>
    <m/>
    <x v="1"/>
    <s v="No"/>
    <s v="Yes"/>
    <s v="Yes"/>
    <n v="0"/>
    <n v="1"/>
    <n v="0"/>
  </r>
  <r>
    <s v="FHIR-15899"/>
    <s v="Change Request"/>
    <s v="Add Description to IG of genomics reporting at sequence variant page"/>
    <x v="3"/>
    <s v="Triaged"/>
    <s v="Not Persuasive"/>
    <m/>
    <m/>
    <s v="Enhancement"/>
    <x v="1"/>
    <s v="No"/>
    <s v="Yes"/>
    <s v="No"/>
    <n v="0"/>
    <n v="1"/>
    <n v="1"/>
  </r>
  <r>
    <s v="FHIR-16391"/>
    <s v="Change Request"/>
    <s v="Add introduction and examples for Reporting"/>
    <x v="3"/>
    <s v="Triaged"/>
    <s v="Persuasive with Modification"/>
    <m/>
    <s v="Non-substantive"/>
    <s v="Enhancement"/>
    <x v="1"/>
    <s v="No"/>
    <s v="Yes"/>
    <s v="Yes"/>
    <n v="0"/>
    <n v="1"/>
    <n v="0"/>
  </r>
  <r>
    <s v="FHIR-16393"/>
    <s v="Change Request"/>
    <s v="Do we need an introductions for Background of IG and before 1.1?"/>
    <x v="3"/>
    <s v="Triaged"/>
    <s v="Not Persuasive"/>
    <m/>
    <m/>
    <s v="Enhancement"/>
    <x v="1"/>
    <s v="No"/>
    <s v="Yes"/>
    <s v="No"/>
    <n v="0"/>
    <n v="1"/>
    <n v="1"/>
  </r>
  <r>
    <s v="FHIR-16394"/>
    <s v="Change Request"/>
    <s v="Add comment to 1.2 Guiding principles"/>
    <x v="3"/>
    <s v="Triaged"/>
    <s v="Persuasive with Modification"/>
    <m/>
    <s v="Non-substantive"/>
    <s v="Enhancement"/>
    <x v="1"/>
    <s v="No"/>
    <s v="Yes"/>
    <s v="Yes"/>
    <n v="0"/>
    <n v="1"/>
    <n v="0"/>
  </r>
  <r>
    <s v="FHIR-16400"/>
    <s v="Change Request"/>
    <s v="flexible fields"/>
    <x v="3"/>
    <s v="Triaged"/>
    <s v="Persuasive with Modification"/>
    <m/>
    <s v="Non-substantive"/>
    <s v="Enhancement"/>
    <x v="1"/>
    <s v="No"/>
    <s v="Yes"/>
    <s v="Yes"/>
    <n v="0"/>
    <n v="1"/>
    <n v="0"/>
  </r>
  <r>
    <s v="FHIR-17151"/>
    <s v="Change Request"/>
    <s v="add guidance about use of LOINC"/>
    <x v="3"/>
    <s v="Triaged"/>
    <s v="Persuasive with Modification"/>
    <m/>
    <s v="Non-substantive"/>
    <s v="Enhancement"/>
    <x v="1"/>
    <s v="No"/>
    <s v="Yes"/>
    <s v="Yes"/>
    <n v="0"/>
    <n v="1"/>
    <n v="0"/>
  </r>
  <r>
    <s v="FHIR-17562"/>
    <s v="Technical Correction"/>
    <s v="wrong Description and Constraints for effectiveDateTime, issued, and performer"/>
    <x v="3"/>
    <s v="Triaged"/>
    <s v="Persuasive"/>
    <m/>
    <s v="Non-substantive"/>
    <m/>
    <x v="1"/>
    <s v="No"/>
    <s v="Yes"/>
    <s v="No"/>
    <n v="0"/>
    <n v="1"/>
    <n v="1"/>
  </r>
  <r>
    <s v="FHIR-19830"/>
    <s v="Question"/>
    <s v="Representation of interpretation text in DiagnosticReport"/>
    <x v="3"/>
    <s v="Triaged"/>
    <s v="Considered - Question answered"/>
    <m/>
    <m/>
    <m/>
    <x v="1"/>
    <s v="No"/>
    <s v="Yes"/>
    <s v="Yes"/>
    <n v="0"/>
    <n v="1"/>
    <n v="0"/>
  </r>
  <r>
    <s v="FHIR-21296"/>
    <s v="Change Request"/>
    <s v="nullPointer exception error generated when validating genomics diagnosticReport"/>
    <x v="3"/>
    <s v="Triaged"/>
    <s v="Retracted"/>
    <m/>
    <m/>
    <s v="Correction"/>
    <x v="1"/>
    <s v="No"/>
    <s v="Yes"/>
    <s v="Yes"/>
    <n v="0"/>
    <n v="1"/>
    <n v="0"/>
  </r>
  <r>
    <s v="FHIR-22883"/>
    <s v="Change Request"/>
    <s v="Difference in NPI Identifier for HRex Organization and Practitioner"/>
    <x v="4"/>
    <s v="Triaged"/>
    <s v="Persuasive"/>
    <m/>
    <s v="Non-substantive"/>
    <s v="Clarification"/>
    <x v="1"/>
    <s v="No"/>
    <s v="Yes"/>
    <s v="Yes"/>
    <n v="0"/>
    <n v="1"/>
    <n v="0"/>
  </r>
  <r>
    <s v="FHIR-22885"/>
    <s v="Change Request"/>
    <s v="Duplicate Interaction content"/>
    <x v="4"/>
    <s v="Triaged"/>
    <s v="Persuasive with Modification"/>
    <m/>
    <s v="Non-substantive"/>
    <s v="Clarification"/>
    <x v="1"/>
    <s v="No"/>
    <s v="Yes"/>
    <s v="Yes"/>
    <n v="0"/>
    <n v="1"/>
    <n v="0"/>
  </r>
  <r>
    <s v="FHIR-22888"/>
    <s v="Change Request"/>
    <s v="provide context for text"/>
    <x v="4"/>
    <s v="Triaged"/>
    <s v="Persuasive with Modification"/>
    <m/>
    <s v="Non-substantive"/>
    <s v="Clarification"/>
    <x v="1"/>
    <s v="No"/>
    <s v="Yes"/>
    <s v="Yes"/>
    <n v="0"/>
    <n v="1"/>
    <n v="0"/>
  </r>
  <r>
    <s v="FHIR-22896"/>
    <s v="Change Request"/>
    <s v="Change SMART on FHIR hyperlink"/>
    <x v="4"/>
    <s v="Triaged"/>
    <s v="Persuasive"/>
    <m/>
    <s v="Non-substantive"/>
    <m/>
    <x v="1"/>
    <s v="No"/>
    <s v="Yes"/>
    <s v="No"/>
    <n v="0"/>
    <n v="1"/>
    <n v="1"/>
  </r>
  <r>
    <s v="FHIR-22899"/>
    <s v="Change Request"/>
    <s v="hyperlink problem"/>
    <x v="4"/>
    <s v="Triaged"/>
    <s v="Considered - No action required"/>
    <m/>
    <m/>
    <m/>
    <x v="0"/>
    <s v="No"/>
    <s v="Yes"/>
    <s v="Yes"/>
    <n v="1"/>
    <n v="0"/>
    <n v="0"/>
  </r>
  <r>
    <s v="FHIR-23885"/>
    <s v="Change Request"/>
    <s v="General Comments on Breast Radiation Reporting"/>
    <x v="4"/>
    <s v="Triaged"/>
    <s v="Persuasive with Modification"/>
    <m/>
    <s v="Compatible, substantive"/>
    <s v="Clarification"/>
    <x v="1"/>
    <s v="No"/>
    <s v="Yes"/>
    <s v="Yes"/>
    <n v="0"/>
    <n v="1"/>
    <n v="0"/>
  </r>
  <r>
    <s v="FHIR-23889"/>
    <s v="Change Request"/>
    <s v="Invalid fixed code"/>
    <x v="4"/>
    <s v="Triaged"/>
    <s v="Persuasive"/>
    <m/>
    <s v="Non-substantive"/>
    <s v="Correction"/>
    <x v="1"/>
    <s v="No"/>
    <s v="Yes"/>
    <s v="Yes"/>
    <n v="0"/>
    <n v="1"/>
    <n v="0"/>
  </r>
  <r>
    <s v="FHIR-23890"/>
    <s v="Change Request"/>
    <s v="Patient or RelatedPerson reported content"/>
    <x v="4"/>
    <s v="Triaged"/>
    <s v="Persuasive"/>
    <m/>
    <s v="Compatible, substantive"/>
    <s v="Clarification"/>
    <x v="1"/>
    <s v="No"/>
    <s v="Yes"/>
    <s v="Yes"/>
    <n v="0"/>
    <n v="1"/>
    <n v="0"/>
  </r>
  <r>
    <s v="FHIR-23891"/>
    <s v="Change Request"/>
    <s v="Profiles missing"/>
    <x v="4"/>
    <s v="Triaged"/>
    <s v="Persuasive"/>
    <m/>
    <s v="Compatible, substantive"/>
    <s v="Clarification"/>
    <x v="1"/>
    <s v="No"/>
    <s v="Yes"/>
    <s v="Yes"/>
    <n v="0"/>
    <n v="1"/>
    <n v="0"/>
  </r>
  <r>
    <s v="FHIR-23893"/>
    <s v="Change Request"/>
    <s v="Observation Profile lacks clarity for repeating data"/>
    <x v="4"/>
    <s v="Triaged"/>
    <s v="Persuasive"/>
    <m/>
    <s v="Compatible, substantive"/>
    <s v="Clarification"/>
    <x v="1"/>
    <s v="No"/>
    <s v="Yes"/>
    <s v="Yes"/>
    <n v="0"/>
    <n v="1"/>
    <n v="0"/>
  </r>
  <r>
    <s v="FHIR-23894"/>
    <s v="Change Request"/>
    <s v="Code System and Value Set content"/>
    <x v="4"/>
    <s v="Triaged"/>
    <s v="Persuasive"/>
    <m/>
    <s v="Compatible, substantive"/>
    <s v="Clarification"/>
    <x v="1"/>
    <s v="No"/>
    <s v="Yes"/>
    <s v="Yes"/>
    <n v="0"/>
    <n v="1"/>
    <n v="0"/>
  </r>
  <r>
    <s v="FHIR-23895"/>
    <s v="Change Request"/>
    <s v="Composition profile questions"/>
    <x v="4"/>
    <s v="Triaged"/>
    <s v="Persuasive"/>
    <m/>
    <s v="Compatible, substantive"/>
    <s v="Clarification"/>
    <x v="1"/>
    <s v="No"/>
    <s v="Yes"/>
    <s v="Yes"/>
    <n v="0"/>
    <n v="1"/>
    <n v="0"/>
  </r>
  <r>
    <s v="FHIR-23933"/>
    <s v="Change Request"/>
    <s v="Diagnostic Report Prefered"/>
    <x v="4"/>
    <s v="Triaged"/>
    <s v="Persuasive"/>
    <m/>
    <s v="Compatible, substantive"/>
    <s v="Enhancement"/>
    <x v="1"/>
    <s v="No"/>
    <s v="Yes"/>
    <s v="Yes"/>
    <n v="0"/>
    <n v="1"/>
    <n v="0"/>
  </r>
  <r>
    <s v="FHIR-24046"/>
    <s v="Change Request"/>
    <s v="Breast Radiology: Refine references"/>
    <x v="4"/>
    <s v="Triaged"/>
    <s v="Persuasive"/>
    <m/>
    <s v="Compatible, substantive"/>
    <s v="Enhancement"/>
    <x v="1"/>
    <s v="No"/>
    <s v="Yes"/>
    <s v="Yes"/>
    <n v="0"/>
    <n v="1"/>
    <n v="0"/>
  </r>
  <r>
    <s v="FHIR-24047"/>
    <s v="Change Request"/>
    <s v="Breast Radiology:"/>
    <x v="4"/>
    <s v="Triaged"/>
    <s v="Persuasive"/>
    <m/>
    <s v="Compatible, substantive"/>
    <s v="Enhancement"/>
    <x v="1"/>
    <s v="No"/>
    <s v="Yes"/>
    <s v="Yes"/>
    <n v="0"/>
    <n v="1"/>
    <n v="0"/>
  </r>
  <r>
    <s v="FHIR-24049"/>
    <s v="Change Request"/>
    <s v="Breast Radiology: Structure of the Diagnostic Report"/>
    <x v="4"/>
    <s v="Triaged"/>
    <s v="Persuasive with Modification"/>
    <m/>
    <s v="Compatible, substantive"/>
    <s v="Enhancement"/>
    <x v="1"/>
    <s v="No"/>
    <s v="Yes"/>
    <s v="Yes"/>
    <n v="0"/>
    <n v="1"/>
    <n v="0"/>
  </r>
  <r>
    <s v="FHIR-24050"/>
    <s v="Change Request"/>
    <s v="Breast Radiology: Presentation of the Profiles IG is Impossible to Understand"/>
    <x v="4"/>
    <s v="Triaged"/>
    <s v="Persuasive with Modification"/>
    <m/>
    <s v="Compatible, substantive"/>
    <s v="Enhancement"/>
    <x v="1"/>
    <s v="No"/>
    <s v="Yes"/>
    <s v="Yes"/>
    <n v="0"/>
    <n v="1"/>
    <n v="0"/>
  </r>
  <r>
    <s v="FHIR-24052"/>
    <s v="Change Request"/>
    <s v="Breast Radiology: Mistakes in Textual Descriptions"/>
    <x v="4"/>
    <s v="Triaged"/>
    <s v="Persuasive"/>
    <m/>
    <s v="Non-substantive"/>
    <s v="Enhancement"/>
    <x v="1"/>
    <s v="No"/>
    <s v="Yes"/>
    <s v="Yes"/>
    <n v="0"/>
    <n v="1"/>
    <n v="0"/>
  </r>
  <r>
    <s v="FHIR-24054"/>
    <s v="Change Request"/>
    <s v="Breast Radiology: Missing Display Text"/>
    <x v="4"/>
    <s v="Triaged"/>
    <s v="Persuasive"/>
    <m/>
    <s v="Non-substantive"/>
    <s v="Enhancement"/>
    <x v="1"/>
    <s v="No"/>
    <s v="Yes"/>
    <s v="Yes"/>
    <n v="0"/>
    <n v="1"/>
    <n v="0"/>
  </r>
  <r>
    <s v="FHIR-25061"/>
    <s v="Change Request"/>
    <s v="Diagnostic Reports should be the anchor or the parent, not the reference. - BC #1"/>
    <x v="4"/>
    <s v="Triaged"/>
    <s v="Persuasive"/>
    <m/>
    <s v="Compatible, substantive"/>
    <s v="Correction"/>
    <x v="1"/>
    <s v="No"/>
    <s v="Yes"/>
    <s v="Yes"/>
    <n v="0"/>
    <n v="1"/>
    <n v="0"/>
  </r>
  <r>
    <s v="FHIR-25062"/>
    <s v="Change Request"/>
    <s v="Diagnostic Reports should be the anchor, not the reference. - BC #9"/>
    <x v="4"/>
    <s v="Triaged"/>
    <s v="Persuasive"/>
    <m/>
    <s v="Compatible, substantive"/>
    <s v="Correction"/>
    <x v="1"/>
    <s v="No"/>
    <s v="Yes"/>
    <s v="Yes"/>
    <n v="0"/>
    <n v="1"/>
    <n v="0"/>
  </r>
  <r>
    <s v="FHIR-25063"/>
    <s v="Change Request"/>
    <s v="Clarify provenance - BC #11"/>
    <x v="4"/>
    <s v="Triaged"/>
    <s v="Persuasive"/>
    <m/>
    <s v="Compatible, substantive"/>
    <s v="Enhancement"/>
    <x v="1"/>
    <s v="No"/>
    <s v="Yes"/>
    <s v="Yes"/>
    <n v="0"/>
    <n v="1"/>
    <n v="0"/>
  </r>
  <r>
    <s v="FHIR-25064"/>
    <s v="Change Request"/>
    <s v="Cumbersome Section Structure - BC #12"/>
    <x v="4"/>
    <s v="Triaged"/>
    <s v="Persuasive"/>
    <m/>
    <s v="Compatible, substantive"/>
    <s v="Clarification"/>
    <x v="1"/>
    <s v="No"/>
    <s v="Yes"/>
    <s v="Yes"/>
    <n v="0"/>
    <n v="1"/>
    <n v="0"/>
  </r>
  <r>
    <s v="FHIR-25065"/>
    <s v="Change Request"/>
    <s v="Diagnostic Reports should be the anchor or the parent, not the reference. - BC #28"/>
    <x v="4"/>
    <s v="Triaged"/>
    <s v="Persuasive"/>
    <m/>
    <s v="Compatible, substantive"/>
    <s v="Correction"/>
    <x v="1"/>
    <s v="No"/>
    <s v="Yes"/>
    <s v="Yes"/>
    <n v="0"/>
    <n v="1"/>
    <n v="0"/>
  </r>
  <r>
    <s v="FHIR-25066"/>
    <s v="Change Request"/>
    <s v="NCI Involvement - BC #42"/>
    <x v="4"/>
    <s v="Triaged"/>
    <s v="Persuasive"/>
    <m/>
    <s v="Compatible, substantive"/>
    <s v="Clarification"/>
    <x v="1"/>
    <s v="No"/>
    <s v="Yes"/>
    <s v="Yes"/>
    <n v="0"/>
    <n v="1"/>
    <n v="0"/>
  </r>
  <r>
    <s v="FHIR-25067"/>
    <s v="Change Request"/>
    <s v="Diagnostic Reports should be the anchor or the parent, not the reference. - BC #43"/>
    <x v="4"/>
    <s v="Triaged"/>
    <s v="Persuasive"/>
    <m/>
    <s v="Compatible, substantive"/>
    <s v="Correction"/>
    <x v="1"/>
    <s v="No"/>
    <s v="Yes"/>
    <s v="Yes"/>
    <n v="0"/>
    <n v="1"/>
    <n v="0"/>
  </r>
  <r>
    <s v="FHIR-25069"/>
    <s v="Change Request"/>
    <s v="Heading does not align with page contents - BC #45"/>
    <x v="4"/>
    <s v="Triaged"/>
    <s v="Persuasive"/>
    <m/>
    <s v="Non-substantive"/>
    <s v="Correction"/>
    <x v="1"/>
    <s v="No"/>
    <s v="Yes"/>
    <s v="Yes"/>
    <n v="0"/>
    <n v="1"/>
    <n v="0"/>
  </r>
  <r>
    <s v="FHIR-25070"/>
    <s v="Technical Correction"/>
    <s v="Missing value set information, ie. Breast density - BC #46"/>
    <x v="4"/>
    <s v="Triaged"/>
    <s v="Persuasive"/>
    <m/>
    <s v="Compatible, substantive"/>
    <m/>
    <x v="1"/>
    <s v="No"/>
    <s v="Yes"/>
    <s v="No"/>
    <n v="0"/>
    <n v="1"/>
    <n v="1"/>
  </r>
  <r>
    <s v="FHIR-25071"/>
    <s v="Change Request"/>
    <s v="Insufficient Code System Definitions - BC #47"/>
    <x v="4"/>
    <s v="Triaged"/>
    <s v="Persuasive"/>
    <m/>
    <s v="Compatible, substantive"/>
    <s v="Enhancement"/>
    <x v="1"/>
    <s v="No"/>
    <s v="Yes"/>
    <s v="Yes"/>
    <n v="0"/>
    <n v="1"/>
    <n v="0"/>
  </r>
  <r>
    <s v="FHIR-25072"/>
    <s v="Technical Correction"/>
    <s v="Breast Radiology Document Typo - BC #48"/>
    <x v="4"/>
    <s v="Triaged"/>
    <s v="Persuasive"/>
    <m/>
    <s v="Non-substantive"/>
    <m/>
    <x v="1"/>
    <s v="No"/>
    <s v="Yes"/>
    <s v="No"/>
    <n v="0"/>
    <n v="1"/>
    <n v="1"/>
  </r>
  <r>
    <s v="FHIR-25073"/>
    <s v="Change Request"/>
    <s v="Add color key - BC #49"/>
    <x v="4"/>
    <s v="Triaged"/>
    <s v="Persuasive"/>
    <m/>
    <s v="Non-substantive"/>
    <s v="Enhancement"/>
    <x v="1"/>
    <s v="No"/>
    <s v="Yes"/>
    <s v="Yes"/>
    <n v="0"/>
    <n v="1"/>
    <n v="0"/>
  </r>
  <r>
    <s v="FHIR-25074"/>
    <s v="Change Request"/>
    <s v="Explain recursive BreastRadiologyReport reference - BC #50"/>
    <x v="4"/>
    <s v="Triaged"/>
    <s v="Persuasive"/>
    <m/>
    <s v="Non-substantive"/>
    <s v="Correction"/>
    <x v="1"/>
    <s v="No"/>
    <s v="Yes"/>
    <s v="Yes"/>
    <n v="0"/>
    <n v="1"/>
    <n v="0"/>
  </r>
  <r>
    <s v="FHIR-25075"/>
    <s v="Technical Correction"/>
    <s v="Change links to modelling approach - BC #51"/>
    <x v="4"/>
    <s v="Triaged"/>
    <s v="Persuasive"/>
    <m/>
    <s v="Non-substantive"/>
    <m/>
    <x v="1"/>
    <s v="No"/>
    <s v="Yes"/>
    <s v="No"/>
    <n v="0"/>
    <n v="1"/>
    <n v="1"/>
  </r>
  <r>
    <s v="FHIR-25076"/>
    <s v="Technical Correction"/>
    <s v="Fix null links - BC #52"/>
    <x v="4"/>
    <s v="Triaged"/>
    <s v="Persuasive"/>
    <m/>
    <s v="Non-substantive"/>
    <m/>
    <x v="1"/>
    <s v="No"/>
    <s v="Yes"/>
    <s v="No"/>
    <n v="0"/>
    <n v="1"/>
    <n v="1"/>
  </r>
  <r>
    <s v="FHIR-25077"/>
    <s v="Change Request"/>
    <s v="Clarify logical model definisions and FHIR profiles - BC #54"/>
    <x v="4"/>
    <s v="Triaged"/>
    <s v="Persuasive"/>
    <m/>
    <s v="Compatible, substantive"/>
    <s v="Enhancement"/>
    <x v="1"/>
    <s v="No"/>
    <s v="Yes"/>
    <s v="Yes"/>
    <n v="0"/>
    <n v="1"/>
    <n v="0"/>
  </r>
  <r>
    <s v="FHIR-25078"/>
    <s v="Change Request"/>
    <s v="Use Plan Definition as it is part of FHIR Core - BC #55"/>
    <x v="4"/>
    <s v="Triaged"/>
    <s v="Persuasive"/>
    <m/>
    <s v="Compatible, substantive"/>
    <s v="Correction"/>
    <x v="1"/>
    <s v="No"/>
    <s v="Yes"/>
    <s v="Yes"/>
    <n v="0"/>
    <n v="1"/>
    <n v="0"/>
  </r>
  <r>
    <s v="FHIR-25079"/>
    <s v="Question"/>
    <s v="Check on noun /verb cohesion - BC #56"/>
    <x v="4"/>
    <s v="Triaged"/>
    <s v="Persuasive"/>
    <m/>
    <s v="Non-substantive"/>
    <m/>
    <x v="0"/>
    <s v="No"/>
    <s v="Yes"/>
    <s v="No"/>
    <n v="1"/>
    <n v="0"/>
    <n v="0"/>
  </r>
  <r>
    <s v="FHIR-25080"/>
    <s v="Change Request"/>
    <s v="Diagnostic Reports should be a reference, not composition - BC #57"/>
    <x v="4"/>
    <s v="Triaged"/>
    <s v="Not Persuasive with Modification"/>
    <m/>
    <s v="Non-compatible"/>
    <m/>
    <x v="1"/>
    <s v="No"/>
    <s v="Yes"/>
    <s v="No"/>
    <n v="0"/>
    <n v="1"/>
    <n v="1"/>
  </r>
  <r>
    <s v="FHIR-25081"/>
    <s v="Change Request"/>
    <s v="IG Clarification - BC #58"/>
    <x v="4"/>
    <s v="Triaged"/>
    <s v="Persuasive"/>
    <m/>
    <s v="Compatible, substantive"/>
    <s v="Enhancement"/>
    <x v="1"/>
    <s v="No"/>
    <s v="Yes"/>
    <s v="Yes"/>
    <n v="0"/>
    <n v="1"/>
    <n v="0"/>
  </r>
  <r>
    <s v="FHIR-25082"/>
    <s v="Change Request"/>
    <s v="The ballot appearrs to be in order with a few suggested typos - BC #67"/>
    <x v="4"/>
    <s v="Triaged"/>
    <s v="Persuasive"/>
    <m/>
    <s v="Non-substantive"/>
    <s v="Correction"/>
    <x v="1"/>
    <s v="No"/>
    <s v="Yes"/>
    <s v="Yes"/>
    <n v="0"/>
    <n v="1"/>
    <n v="0"/>
  </r>
  <r>
    <s v="FHIR-25083"/>
    <s v="Technical Correction"/>
    <s v="Typo 'its' - BC #68"/>
    <x v="4"/>
    <s v="Triaged"/>
    <s v="Persuasive"/>
    <m/>
    <s v="Non-substantive"/>
    <m/>
    <x v="1"/>
    <s v="No"/>
    <s v="Yes"/>
    <s v="No"/>
    <n v="0"/>
    <n v="1"/>
    <n v="1"/>
  </r>
  <r>
    <s v="FHIR-25084"/>
    <s v="Technical Correction"/>
    <s v="Type - BC #69"/>
    <x v="4"/>
    <s v="Triaged"/>
    <s v="Persuasive"/>
    <m/>
    <s v="Non-substantive"/>
    <m/>
    <x v="1"/>
    <s v="No"/>
    <s v="Yes"/>
    <s v="No"/>
    <n v="0"/>
    <n v="1"/>
    <n v="1"/>
  </r>
  <r>
    <s v="FHIR-25085"/>
    <s v="Change Request"/>
    <s v="DiagnosticReport is an appropriate resource for the Breast Cancer Data FHIR Implementation Guide . - BC #76"/>
    <x v="4"/>
    <s v="Triaged"/>
    <s v="Persuasive"/>
    <m/>
    <m/>
    <m/>
    <x v="1"/>
    <s v="No"/>
    <s v="No"/>
    <s v="No"/>
    <n v="0"/>
    <n v="1"/>
    <n v="1"/>
  </r>
  <r>
    <s v="FHIR-25115"/>
    <s v="Change Request"/>
    <s v="Recommend including BR&amp;R as a co-sponsor WG - BC #77"/>
    <x v="4"/>
    <s v="Triaged"/>
    <s v="Persuasive"/>
    <m/>
    <m/>
    <m/>
    <x v="1"/>
    <s v="No"/>
    <s v="No"/>
    <s v="No"/>
    <n v="0"/>
    <n v="1"/>
    <n v="1"/>
  </r>
  <r>
    <s v="FHIR-25116"/>
    <s v="Change Request"/>
    <s v="Review Breast Cancer Therapeutic Area User Guide as a source - BC #78"/>
    <x v="4"/>
    <s v="Triaged"/>
    <s v="Persuasive"/>
    <m/>
    <m/>
    <m/>
    <x v="1"/>
    <s v="No"/>
    <s v="No"/>
    <s v="No"/>
    <n v="0"/>
    <n v="1"/>
    <n v="1"/>
  </r>
  <r>
    <s v="FHIR-25117"/>
    <s v="Question"/>
    <s v="Radlex &amp; DICOM - BC #79"/>
    <x v="4"/>
    <s v="Triaged"/>
    <s v="Persuasive"/>
    <m/>
    <m/>
    <m/>
    <x v="0"/>
    <s v="No"/>
    <s v="No"/>
    <s v="No"/>
    <n v="1"/>
    <n v="0"/>
    <n v="0"/>
  </r>
  <r>
    <s v="FHIR-25129"/>
    <s v="Question"/>
    <s v="How are modality types coded in this IG? - BC #80"/>
    <x v="4"/>
    <s v="Triaged"/>
    <s v="Persuasive"/>
    <m/>
    <m/>
    <m/>
    <x v="0"/>
    <s v="No"/>
    <s v="No"/>
    <s v="No"/>
    <n v="1"/>
    <n v="0"/>
    <n v="0"/>
  </r>
  <r>
    <s v="FHIR-25130"/>
    <s v="Technical Correction"/>
    <s v="Correct wording - BC #81"/>
    <x v="4"/>
    <s v="Triaged"/>
    <s v="Persuasive"/>
    <m/>
    <s v="Non-substantive"/>
    <m/>
    <x v="1"/>
    <s v="No"/>
    <s v="Yes"/>
    <s v="No"/>
    <n v="0"/>
    <n v="1"/>
    <n v="1"/>
  </r>
  <r>
    <s v="FHIR-25131"/>
    <s v="Change Request"/>
    <s v="this sentence needs to be rephrased. - BC #82"/>
    <x v="4"/>
    <s v="Triaged"/>
    <s v="Persuasive"/>
    <m/>
    <s v="Non-substantive"/>
    <m/>
    <x v="1"/>
    <s v="No"/>
    <s v="Yes"/>
    <s v="No"/>
    <n v="0"/>
    <n v="1"/>
    <n v="1"/>
  </r>
  <r>
    <s v="FHIR-25132"/>
    <s v="Change Request"/>
    <s v="Fix missing logical models - BC #83"/>
    <x v="4"/>
    <s v="Triaged"/>
    <s v="Persuasive"/>
    <m/>
    <s v="Non-substantive"/>
    <m/>
    <x v="1"/>
    <s v="No"/>
    <s v="Yes"/>
    <s v="No"/>
    <n v="0"/>
    <n v="1"/>
    <n v="1"/>
  </r>
  <r>
    <s v="FHIR-25133"/>
    <s v="Change Request"/>
    <s v="Correct Version number and link - BC #84"/>
    <x v="4"/>
    <s v="Triaged"/>
    <s v="Persuasive"/>
    <m/>
    <s v="Non-substantive"/>
    <s v="Enhancement"/>
    <x v="1"/>
    <s v="No"/>
    <s v="Yes"/>
    <s v="Yes"/>
    <n v="0"/>
    <n v="1"/>
    <n v="0"/>
  </r>
  <r>
    <s v="FHIR-25134"/>
    <s v="Technical Correction"/>
    <s v="Profiles misspelled - BC #85"/>
    <x v="4"/>
    <s v="Triaged"/>
    <s v="Persuasive"/>
    <m/>
    <s v="Non-substantive"/>
    <m/>
    <x v="1"/>
    <s v="No"/>
    <s v="Yes"/>
    <s v="No"/>
    <n v="0"/>
    <n v="1"/>
    <n v="1"/>
  </r>
  <r>
    <s v="FHIR-25135"/>
    <s v="Change Request"/>
    <s v="Verify Hyperlinks - BC #86"/>
    <x v="4"/>
    <s v="Triaged"/>
    <s v="Persuasive"/>
    <m/>
    <s v="Non-substantive"/>
    <s v="Correction"/>
    <x v="1"/>
    <s v="No"/>
    <s v="Yes"/>
    <s v="Yes"/>
    <n v="0"/>
    <n v="1"/>
    <n v="0"/>
  </r>
  <r>
    <s v="FHIR-25136"/>
    <s v="Change Request"/>
    <s v="A refernce is needed. - BC #87"/>
    <x v="4"/>
    <s v="Triaged"/>
    <s v="Persuasive"/>
    <m/>
    <s v="Non-substantive"/>
    <s v="Clarification"/>
    <x v="1"/>
    <s v="No"/>
    <s v="Yes"/>
    <s v="Yes"/>
    <n v="0"/>
    <n v="1"/>
    <n v="0"/>
  </r>
  <r>
    <s v="FHIR-25137"/>
    <s v="Technical Correction"/>
    <s v="Spell hierarchy correctly - BC #88"/>
    <x v="4"/>
    <s v="Triaged"/>
    <s v="Persuasive"/>
    <m/>
    <s v="Non-substantive"/>
    <m/>
    <x v="1"/>
    <s v="No"/>
    <s v="Yes"/>
    <s v="No"/>
    <n v="0"/>
    <n v="1"/>
    <n v="1"/>
  </r>
  <r>
    <s v="FHIR-25138"/>
    <s v="Technical Correction"/>
    <s v="IG Clarification - BC #89"/>
    <x v="4"/>
    <s v="Triaged"/>
    <s v="Persuasive"/>
    <m/>
    <s v="Non-substantive"/>
    <m/>
    <x v="1"/>
    <s v="No"/>
    <s v="Yes"/>
    <s v="No"/>
    <n v="0"/>
    <n v="1"/>
    <n v="1"/>
  </r>
  <r>
    <s v="FHIR-25141"/>
    <s v="Change Request"/>
    <s v="DiagnosticReport appears sufficient. - BC #91"/>
    <x v="4"/>
    <s v="Triaged"/>
    <s v="Persuasive"/>
    <m/>
    <s v="Compatible, substantive"/>
    <m/>
    <x v="1"/>
    <s v="No"/>
    <s v="Yes"/>
    <s v="No"/>
    <n v="0"/>
    <n v="1"/>
    <n v="1"/>
  </r>
  <r>
    <s v="FHIR-25142"/>
    <s v="Change Request"/>
    <s v="Patient history is missing - BC #92"/>
    <x v="4"/>
    <s v="Triaged"/>
    <s v="Persuasive"/>
    <m/>
    <s v="Compatible, substantive"/>
    <s v="Correction"/>
    <x v="1"/>
    <s v="No"/>
    <s v="Yes"/>
    <s v="Yes"/>
    <n v="0"/>
    <n v="1"/>
    <n v="0"/>
  </r>
  <r>
    <s v="FHIR-25143"/>
    <s v="Change Request"/>
    <s v="Correct LOINC mammo codes - BC #94"/>
    <x v="4"/>
    <s v="Triaged"/>
    <s v="Persuasive"/>
    <m/>
    <s v="Compatible, substantive"/>
    <s v="Correction"/>
    <x v="1"/>
    <s v="No"/>
    <s v="Yes"/>
    <s v="Yes"/>
    <n v="0"/>
    <n v="1"/>
    <n v="0"/>
  </r>
  <r>
    <s v="FHIR-25144"/>
    <s v="Change Request"/>
    <s v="Incorrect code stucture - BC #95"/>
    <x v="4"/>
    <s v="Triaged"/>
    <s v="Persuasive"/>
    <m/>
    <s v="Compatible, substantive"/>
    <s v="Correction"/>
    <x v="1"/>
    <s v="No"/>
    <s v="Yes"/>
    <s v="Yes"/>
    <n v="0"/>
    <n v="1"/>
    <n v="0"/>
  </r>
  <r>
    <s v="FHIR-25145"/>
    <s v="Change Request"/>
    <s v="Patient history needs to reference more than observation. - BC #96"/>
    <x v="4"/>
    <s v="Triaged"/>
    <s v="Persuasive"/>
    <m/>
    <s v="Compatible, substantive"/>
    <s v="Correction"/>
    <x v="1"/>
    <s v="No"/>
    <s v="Yes"/>
    <s v="Yes"/>
    <n v="0"/>
    <n v="1"/>
    <n v="0"/>
  </r>
  <r>
    <s v="FHIR-25146"/>
    <s v="Change Request"/>
    <s v="Incorrect Prior Reports LOINC code - BC #97"/>
    <x v="4"/>
    <s v="Triaged"/>
    <s v="Persuasive"/>
    <m/>
    <s v="Compatible, substantive"/>
    <s v="Correction"/>
    <x v="1"/>
    <s v="No"/>
    <s v="Yes"/>
    <s v="Yes"/>
    <n v="0"/>
    <n v="1"/>
    <n v="0"/>
  </r>
  <r>
    <s v="FHIR-25147"/>
    <s v="Change Request"/>
    <s v="Incorrect Findings Right Breast - BC #98"/>
    <x v="4"/>
    <s v="Triaged"/>
    <s v="Persuasive"/>
    <m/>
    <s v="Compatible, substantive"/>
    <s v="Correction"/>
    <x v="1"/>
    <s v="No"/>
    <s v="Yes"/>
    <s v="Yes"/>
    <n v="0"/>
    <n v="1"/>
    <n v="0"/>
  </r>
  <r>
    <s v="FHIR-25148"/>
    <s v="Change Request"/>
    <s v="Imaging study missing fields - BC #99"/>
    <x v="4"/>
    <s v="Triaged"/>
    <s v="Not Persuasive"/>
    <m/>
    <m/>
    <s v="Correction"/>
    <x v="1"/>
    <s v="No"/>
    <s v="Yes"/>
    <s v="No"/>
    <n v="0"/>
    <n v="1"/>
    <n v="1"/>
  </r>
  <r>
    <s v="FHIR-25150"/>
    <s v="Change Request"/>
    <s v="Physical findings of brezst not correct - BC #101"/>
    <x v="4"/>
    <s v="Triaged"/>
    <s v="Persuasive"/>
    <m/>
    <s v="Compatible, substantive"/>
    <s v="Correction"/>
    <x v="1"/>
    <s v="No"/>
    <s v="Yes"/>
    <s v="Yes"/>
    <n v="0"/>
    <n v="1"/>
    <n v="0"/>
  </r>
  <r>
    <s v="FHIR-25151"/>
    <s v="Change Request"/>
    <s v="relationtolanmark code Fixed is incorrect - BC #102"/>
    <x v="4"/>
    <s v="Triaged"/>
    <s v="Persuasive"/>
    <m/>
    <s v="Compatible, substantive"/>
    <s v="Correction"/>
    <x v="1"/>
    <s v="No"/>
    <s v="Yes"/>
    <s v="Yes"/>
    <n v="0"/>
    <n v="1"/>
    <n v="0"/>
  </r>
  <r>
    <s v="FHIR-25152"/>
    <s v="Change Request"/>
    <s v="AbnormalityDensityVS needs terminology codes - BC #103"/>
    <x v="4"/>
    <s v="Triaged"/>
    <s v="Persuasive"/>
    <m/>
    <s v="Compatible, substantive"/>
    <s v="Correction"/>
    <x v="1"/>
    <s v="No"/>
    <s v="Yes"/>
    <s v="Yes"/>
    <n v="0"/>
    <n v="1"/>
    <n v="0"/>
  </r>
  <r>
    <s v="FHIR-25153"/>
    <s v="Change Request"/>
    <s v="LandmarkTypeVS should be constrained to to landmarks pertaining to the breast. - BC #104"/>
    <x v="4"/>
    <s v="Triaged"/>
    <s v="Persuasive"/>
    <m/>
    <s v="Compatible, substantive"/>
    <s v="Correction"/>
    <x v="1"/>
    <s v="No"/>
    <s v="Yes"/>
    <s v="Yes"/>
    <n v="0"/>
    <n v="1"/>
    <n v="0"/>
  </r>
  <r>
    <s v="FHIR-25154"/>
    <s v="Change Request"/>
    <s v="Observation.bodySite should be contrained to breast body locations - BC #105"/>
    <x v="4"/>
    <s v="Triaged"/>
    <s v="Persuasive"/>
    <m/>
    <s v="Compatible, substantive"/>
    <s v="Correction"/>
    <x v="1"/>
    <s v="No"/>
    <s v="Yes"/>
    <s v="Yes"/>
    <n v="0"/>
    <n v="1"/>
    <n v="0"/>
  </r>
  <r>
    <s v="FHIR-25155"/>
    <s v="Change Request"/>
    <s v="AsymmetryTypesVS needs terminology codes - BC #106"/>
    <x v="4"/>
    <s v="Triaged"/>
    <s v="Persuasive"/>
    <m/>
    <s v="Compatible, substantive"/>
    <s v="Correction"/>
    <x v="1"/>
    <s v="No"/>
    <s v="Yes"/>
    <s v="Yes"/>
    <n v="0"/>
    <n v="1"/>
    <n v="0"/>
  </r>
  <r>
    <s v="FHIR-25156"/>
    <s v="Change Request"/>
    <s v="BiRadCodeVS needs terminology codes - BC #107"/>
    <x v="4"/>
    <s v="Triaged"/>
    <s v="Persuasive"/>
    <m/>
    <s v="Compatible, substantive"/>
    <s v="Correction"/>
    <x v="1"/>
    <s v="No"/>
    <s v="Yes"/>
    <s v="Yes"/>
    <n v="0"/>
    <n v="1"/>
    <n v="0"/>
  </r>
  <r>
    <s v="FHIR-25157"/>
    <s v="Change Request"/>
    <s v="Spell out acronym BIRAD (Breast Imaging Reporting and Data System) - BC #108"/>
    <x v="4"/>
    <s v="Triaged"/>
    <s v="Persuasive"/>
    <m/>
    <s v="Non-substantive"/>
    <s v="Correction"/>
    <x v="1"/>
    <s v="No"/>
    <s v="Yes"/>
    <s v="Yes"/>
    <n v="0"/>
    <n v="1"/>
    <n v="0"/>
  </r>
  <r>
    <s v="FHIR-25159"/>
    <s v="Change Request"/>
    <s v="Patient history - BC #110"/>
    <x v="4"/>
    <s v="Triaged"/>
    <s v="Persuasive with Modification"/>
    <m/>
    <s v="Compatible, substantive"/>
    <s v="Correction"/>
    <x v="1"/>
    <s v="No"/>
    <s v="Yes"/>
    <s v="Yes"/>
    <n v="0"/>
    <n v="1"/>
    <n v="0"/>
  </r>
  <r>
    <s v="FHIR-25160"/>
    <s v="Change Request"/>
    <s v="General comment: Finding should allow for a single code result or a reference to another resource. - BC #111"/>
    <x v="4"/>
    <s v="Triaged"/>
    <s v="Persuasive"/>
    <m/>
    <m/>
    <s v="Correction"/>
    <x v="1"/>
    <s v="No"/>
    <s v="No"/>
    <s v="Yes"/>
    <n v="0"/>
    <n v="1"/>
    <n v="1"/>
  </r>
  <r>
    <s v="FHIR-25161"/>
    <s v="Change Request"/>
    <s v="Breast Abnormality Observations link - BC #112"/>
    <x v="4"/>
    <s v="Triaged"/>
    <s v="Considered - Question answered"/>
    <m/>
    <m/>
    <s v="Correction"/>
    <x v="0"/>
    <s v="No"/>
    <s v="Yes"/>
    <s v="No"/>
    <n v="1"/>
    <n v="0"/>
    <n v="0"/>
  </r>
  <r>
    <s v="FHIR-25163"/>
    <s v="Question"/>
    <s v="Normal - BC #114"/>
    <x v="4"/>
    <s v="Triaged"/>
    <s v="Considered - Question answered"/>
    <m/>
    <m/>
    <m/>
    <x v="1"/>
    <s v="No"/>
    <s v="Yes"/>
    <s v="Yes"/>
    <n v="0"/>
    <n v="1"/>
    <n v="0"/>
  </r>
  <r>
    <s v="FHIR-25164"/>
    <s v="Change Request"/>
    <s v="Why not RadLex? - BC #115"/>
    <x v="4"/>
    <s v="Triaged"/>
    <s v="Persuasive with Modification"/>
    <m/>
    <s v="Compatible, substantive"/>
    <s v="Clarification"/>
    <x v="1"/>
    <s v="No"/>
    <s v="Yes"/>
    <s v="Yes"/>
    <n v="0"/>
    <n v="1"/>
    <n v="0"/>
  </r>
  <r>
    <s v="FHIR-25165"/>
    <s v="Change Request"/>
    <s v="No link to imaging study - BC #116"/>
    <x v="4"/>
    <s v="Triaged"/>
    <s v="Persuasive with Modification"/>
    <m/>
    <m/>
    <s v="Clarification"/>
    <x v="1"/>
    <s v="No"/>
    <s v="No"/>
    <s v="Yes"/>
    <n v="0"/>
    <n v="1"/>
    <n v="1"/>
  </r>
  <r>
    <s v="FHIR-25166"/>
    <s v="Question"/>
    <s v="Where is Provenance? - BC #117"/>
    <x v="4"/>
    <s v="Triaged"/>
    <s v="Persuasive"/>
    <m/>
    <s v="Compatible, substantive"/>
    <m/>
    <x v="0"/>
    <s v="No"/>
    <s v="Yes"/>
    <s v="No"/>
    <n v="1"/>
    <n v="0"/>
    <n v="0"/>
  </r>
  <r>
    <s v="FHIR-25168"/>
    <s v="Change Request"/>
    <s v="No link to ImageingStudy - BC #119"/>
    <x v="4"/>
    <s v="Triaged"/>
    <s v="Not Persuasive"/>
    <m/>
    <m/>
    <s v="Correction"/>
    <x v="1"/>
    <s v="No"/>
    <s v="Yes"/>
    <s v="No"/>
    <n v="0"/>
    <n v="1"/>
    <n v="1"/>
  </r>
  <r>
    <s v="FHIR-25169"/>
    <s v="Change Request"/>
    <s v="Akward structure - BC #120"/>
    <x v="4"/>
    <s v="Triaged"/>
    <s v="Persuasive"/>
    <m/>
    <s v="Compatible, substantive"/>
    <s v="Clarification"/>
    <x v="1"/>
    <s v="No"/>
    <s v="Yes"/>
    <s v="Yes"/>
    <n v="0"/>
    <n v="1"/>
    <n v="0"/>
  </r>
  <r>
    <s v="FHIR-25549"/>
    <s v="Change Request"/>
    <s v="Use singular population criteria form in iFigure 3-2 and 3-4"/>
    <x v="5"/>
    <s v="Triaged"/>
    <s v="Persuasive with Modification"/>
    <m/>
    <m/>
    <m/>
    <x v="1"/>
    <s v="No"/>
    <s v="No"/>
    <s v="No"/>
    <n v="0"/>
    <n v="1"/>
    <n v="1"/>
  </r>
  <r>
    <s v="FHIR-25550"/>
    <s v="Change Request"/>
    <s v="Remove Initial population from the Denominator Exclusion definition for proportion measures"/>
    <x v="5"/>
    <s v="Triaged"/>
    <s v="Persuasive"/>
    <m/>
    <m/>
    <m/>
    <x v="1"/>
    <s v="No"/>
    <s v="No"/>
    <s v="No"/>
    <n v="0"/>
    <n v="1"/>
    <n v="1"/>
  </r>
  <r>
    <s v="FHIR-25551"/>
    <s v="Change Request"/>
    <s v="Revise the Calculation flow for Proportion Measures "/>
    <x v="5"/>
    <s v="Triaged"/>
    <s v="Persuasive with Modification"/>
    <m/>
    <m/>
    <m/>
    <x v="1"/>
    <s v="No"/>
    <s v="No"/>
    <s v="No"/>
    <n v="0"/>
    <n v="1"/>
    <n v="1"/>
  </r>
  <r>
    <s v="FHIR-25387"/>
    <s v="Change Request"/>
    <s v="Remove invariant for Policy or PolicyRule"/>
    <x v="6"/>
    <s v="Triaged"/>
    <s v="Persuasive with Modification"/>
    <m/>
    <m/>
    <m/>
    <x v="1"/>
    <s v="No"/>
    <s v="No"/>
    <s v="No"/>
    <n v="0"/>
    <n v="1"/>
    <n v="1"/>
  </r>
  <r>
    <s v="FHIR-25557"/>
    <s v="Change Request"/>
    <s v="Invalid fhirpath has double quoted string"/>
    <x v="6"/>
    <s v="Triaged"/>
    <s v="Persuasive"/>
    <m/>
    <s v="Compatible, substantive"/>
    <s v="Correction"/>
    <x v="1"/>
    <s v="No"/>
    <s v="Yes"/>
    <s v="Yes"/>
    <n v="0"/>
    <n v="1"/>
    <n v="0"/>
  </r>
  <r>
    <s v="FHIR-17398"/>
    <s v="Change Request"/>
    <s v="Add manufacturer in DeviceComponent"/>
    <x v="7"/>
    <s v="Triaged"/>
    <s v="Not Persuasive"/>
    <m/>
    <m/>
    <s v="Enhancement"/>
    <x v="1"/>
    <s v="No"/>
    <s v="Yes"/>
    <s v="No"/>
    <n v="0"/>
    <n v="1"/>
    <n v="1"/>
  </r>
  <r>
    <s v="FHIR-17426"/>
    <s v="Change Request"/>
    <s v="Should SUBSETTED be described as useful in a push, not just a query _summary"/>
    <x v="8"/>
    <s v="Triaged"/>
    <s v="Persuasive"/>
    <m/>
    <m/>
    <s v="Enhancement"/>
    <x v="1"/>
    <s v="No"/>
    <s v="No"/>
    <s v="Yes"/>
    <n v="0"/>
    <n v="1"/>
    <n v="1"/>
  </r>
  <r>
    <s v="FHIR-13414"/>
    <s v="Change Request"/>
    <s v="Validation of normative resources"/>
    <x v="9"/>
    <s v="Triaged"/>
    <s v="Persuasive with Modification"/>
    <m/>
    <m/>
    <s v="Clarification"/>
    <x v="1"/>
    <s v="No"/>
    <s v="No"/>
    <s v="Yes"/>
    <n v="0"/>
    <n v="1"/>
    <n v="1"/>
  </r>
  <r>
    <s v="FHIR-15964"/>
    <s v="Change Request"/>
    <s v="Element with id only should be invalid"/>
    <x v="9"/>
    <s v="Triaged"/>
    <s v="Persuasive"/>
    <m/>
    <m/>
    <s v="Enhancement"/>
    <x v="1"/>
    <s v="No"/>
    <s v="No"/>
    <s v="Yes"/>
    <n v="0"/>
    <n v="1"/>
    <n v="1"/>
  </r>
  <r>
    <s v="FHIR-19011"/>
    <s v="Change Request"/>
    <s v="PROM scoring representation activity unclarities"/>
    <x v="9"/>
    <s v="Triaged"/>
    <s v="Persuasive"/>
    <m/>
    <m/>
    <s v="Clarification"/>
    <x v="1"/>
    <s v="No"/>
    <s v="No"/>
    <s v="Yes"/>
    <n v="0"/>
    <n v="1"/>
    <n v="1"/>
  </r>
  <r>
    <s v="FHIR-19032"/>
    <s v="Change Request"/>
    <s v="n my opinion the proposed FHIR API for Adaptve Testing is incorrect"/>
    <x v="9"/>
    <s v="Triaged"/>
    <s v="Persuasive with Modification"/>
    <m/>
    <m/>
    <s v="Correction"/>
    <x v="1"/>
    <s v="No"/>
    <s v="No"/>
    <s v="Yes"/>
    <n v="0"/>
    <n v="1"/>
    <n v="1"/>
  </r>
  <r>
    <s v="FHIR-20385"/>
    <s v="Change Request"/>
    <s v="No way to override mapping inclusions when an IG profile is dependent an IG"/>
    <x v="9"/>
    <s v="Triaged"/>
    <s v="Persuasive"/>
    <m/>
    <m/>
    <s v="Enhancement"/>
    <x v="1"/>
    <s v="No"/>
    <s v="No"/>
    <s v="Yes"/>
    <n v="0"/>
    <n v="1"/>
    <n v="1"/>
  </r>
  <r>
    <s v="FHIR-20629"/>
    <s v="Change Request"/>
    <s v="Clean up http summary table (missing/wrong headers)"/>
    <x v="9"/>
    <s v="Triaged"/>
    <s v="Persuasive"/>
    <m/>
    <m/>
    <s v="Correction"/>
    <x v="1"/>
    <s v="No"/>
    <s v="No"/>
    <s v="Yes"/>
    <n v="0"/>
    <n v="1"/>
    <n v="1"/>
  </r>
  <r>
    <s v="FHIR-20822"/>
    <s v="Change Request"/>
    <s v="IG publisher documentation points to outdated Ruby/Jekyll install page"/>
    <x v="9"/>
    <s v="Triaged"/>
    <s v="Persuasive"/>
    <m/>
    <m/>
    <s v="Correction"/>
    <x v="1"/>
    <s v="No"/>
    <s v="No"/>
    <s v="Yes"/>
    <n v="0"/>
    <n v="1"/>
    <n v="1"/>
  </r>
  <r>
    <s v="FHIR-20839"/>
    <s v="Change Request"/>
    <s v="Allow mapping groups with 0 rules"/>
    <x v="9"/>
    <s v="Triaged"/>
    <s v="Persuasive"/>
    <m/>
    <m/>
    <s v="Enhancement"/>
    <x v="1"/>
    <s v="No"/>
    <s v="No"/>
    <s v="Yes"/>
    <n v="0"/>
    <n v="1"/>
    <n v="1"/>
  </r>
  <r>
    <s v="FHIR-20840"/>
    <s v="Change Request"/>
    <s v="Document that repeating dependent rules are allowed"/>
    <x v="9"/>
    <s v="Triaged"/>
    <s v="Persuasive"/>
    <m/>
    <m/>
    <s v="Enhancement"/>
    <x v="1"/>
    <s v="No"/>
    <s v="No"/>
    <s v="Yes"/>
    <n v="0"/>
    <n v="1"/>
    <n v="1"/>
  </r>
  <r>
    <s v="FHIR-20841"/>
    <s v="Change Request"/>
    <s v="Rule source 'default' should be of type string"/>
    <x v="9"/>
    <s v="Triaged"/>
    <s v="Persuasive with Modification"/>
    <m/>
    <m/>
    <s v="Enhancement"/>
    <x v="1"/>
    <s v="No"/>
    <s v="No"/>
    <s v="Yes"/>
    <n v="0"/>
    <n v="1"/>
    <n v="1"/>
  </r>
  <r>
    <s v="FHIR-20843"/>
    <s v="Change Request"/>
    <s v="Consider removing 'none' from StructureMapGroupTypeMode"/>
    <x v="9"/>
    <s v="Triaged"/>
    <s v="Persuasive"/>
    <m/>
    <m/>
    <s v="Enhancement"/>
    <x v="1"/>
    <s v="No"/>
    <s v="No"/>
    <s v="Yes"/>
    <n v="0"/>
    <n v="1"/>
    <n v="1"/>
  </r>
  <r>
    <s v="FHIR-20844"/>
    <s v="Change Request"/>
    <s v="Add date, time and dateTime to StructureMap.group.rule.target.parameter.value[x]"/>
    <x v="9"/>
    <s v="Triaged"/>
    <s v="Persuasive"/>
    <m/>
    <m/>
    <s v="Enhancement"/>
    <x v="1"/>
    <s v="No"/>
    <s v="No"/>
    <s v="Yes"/>
    <n v="0"/>
    <n v="1"/>
    <n v="1"/>
  </r>
  <r>
    <s v="FHIR-20845"/>
    <s v="Change Request"/>
    <s v="Can 'type' and 'min'/'max' be used independently?"/>
    <x v="9"/>
    <s v="Triaged"/>
    <s v="Persuasive"/>
    <m/>
    <m/>
    <s v="Enhancement"/>
    <x v="1"/>
    <s v="No"/>
    <s v="No"/>
    <s v="Yes"/>
    <n v="0"/>
    <n v="1"/>
    <n v="1"/>
  </r>
  <r>
    <s v="FHIR-20846"/>
    <s v="Change Request"/>
    <s v="Should we align transforms and FhirPath?"/>
    <x v="9"/>
    <s v="Triaged"/>
    <s v="Persuasive with Modification"/>
    <m/>
    <m/>
    <s v="Enhancement"/>
    <x v="1"/>
    <s v="No"/>
    <s v="No"/>
    <s v="Yes"/>
    <n v="0"/>
    <n v="1"/>
    <n v="1"/>
  </r>
  <r>
    <s v="FHIR-20847"/>
    <s v="Change Request"/>
    <s v="What's the purpose of target.contextType?"/>
    <x v="9"/>
    <s v="Triaged"/>
    <s v="Persuasive"/>
    <m/>
    <m/>
    <s v="Enhancement"/>
    <x v="1"/>
    <s v="No"/>
    <s v="No"/>
    <s v="Yes"/>
    <n v="0"/>
    <n v="1"/>
    <n v="1"/>
  </r>
  <r>
    <s v="FHIR-20848"/>
    <s v="Change Request"/>
    <s v="Can dependent rules and nested rules be combined?"/>
    <x v="9"/>
    <s v="Triaged"/>
    <s v="Persuasive"/>
    <m/>
    <m/>
    <s v="Enhancement"/>
    <x v="1"/>
    <s v="No"/>
    <s v="No"/>
    <s v="Yes"/>
    <n v="0"/>
    <n v="1"/>
    <n v="1"/>
  </r>
  <r>
    <s v="FHIR-20849"/>
    <s v="Change Request"/>
    <s v="Make name optional for mapping rules"/>
    <x v="9"/>
    <s v="Triaged"/>
    <s v="Persuasive"/>
    <m/>
    <m/>
    <s v="Enhancement"/>
    <x v="1"/>
    <s v="No"/>
    <s v="No"/>
    <s v="Yes"/>
    <n v="0"/>
    <n v="1"/>
    <n v="1"/>
  </r>
  <r>
    <s v="FHIR-20905"/>
    <s v="Change Request"/>
    <s v="How to hande an element with a choice of types as the target in a mapping rule"/>
    <x v="9"/>
    <s v="Triaged"/>
    <s v="Persuasive"/>
    <m/>
    <m/>
    <s v="Enhancement"/>
    <x v="1"/>
    <s v="No"/>
    <s v="No"/>
    <s v="Yes"/>
    <n v="0"/>
    <n v="1"/>
    <n v="1"/>
  </r>
  <r>
    <s v="FHIR-20950"/>
    <s v="Change Request"/>
    <s v="answerOption used where unitOption should be"/>
    <x v="9"/>
    <s v="Triaged"/>
    <s v="Persuasive"/>
    <m/>
    <m/>
    <s v="Correction"/>
    <x v="1"/>
    <s v="No"/>
    <s v="No"/>
    <s v="Yes"/>
    <n v="0"/>
    <n v="1"/>
    <n v="1"/>
  </r>
  <r>
    <s v="FHIR-21028"/>
    <s v="Change Request"/>
    <s v="Insufficient documentation on sorted search"/>
    <x v="9"/>
    <s v="Triaged"/>
    <s v="Not Persuasive"/>
    <m/>
    <m/>
    <s v="Clarification"/>
    <x v="1"/>
    <s v="No"/>
    <s v="Yes"/>
    <s v="No"/>
    <n v="0"/>
    <n v="1"/>
    <n v="1"/>
  </r>
  <r>
    <s v="FHIR-21153"/>
    <s v="Change Request"/>
    <s v="Schematron is missing for Parameters resource DSTU3"/>
    <x v="9"/>
    <s v="Triaged"/>
    <s v="Persuasive"/>
    <m/>
    <m/>
    <s v="Correction"/>
    <x v="1"/>
    <s v="No"/>
    <s v="No"/>
    <s v="Yes"/>
    <n v="0"/>
    <n v="1"/>
    <n v="1"/>
  </r>
  <r>
    <s v="FHIR-21180"/>
    <s v="Change Request"/>
    <s v="Parameters schematron is invalid"/>
    <x v="9"/>
    <s v="Triaged"/>
    <s v="Persuasive"/>
    <m/>
    <m/>
    <s v="Enhancement"/>
    <x v="1"/>
    <s v="No"/>
    <s v="No"/>
    <s v="Yes"/>
    <n v="0"/>
    <n v="1"/>
    <n v="1"/>
  </r>
  <r>
    <s v="FHIR-21216"/>
    <s v="Change Request"/>
    <s v="Typo in Notes about searching on Numbers"/>
    <x v="9"/>
    <s v="Triaged"/>
    <s v="Persuasive"/>
    <m/>
    <m/>
    <s v="Enhancement"/>
    <x v="1"/>
    <s v="No"/>
    <s v="No"/>
    <s v="Yes"/>
    <n v="0"/>
    <n v="1"/>
    <n v="1"/>
  </r>
  <r>
    <s v="FHIR-21272"/>
    <s v="Change Request"/>
    <s v="Description of Task.status &quot;order&quot; code is too narrow"/>
    <x v="9"/>
    <s v="Triaged"/>
    <s v="Persuasive"/>
    <m/>
    <m/>
    <s v="Enhancement"/>
    <x v="1"/>
    <s v="No"/>
    <s v="No"/>
    <s v="Yes"/>
    <n v="0"/>
    <n v="1"/>
    <n v="1"/>
  </r>
  <r>
    <s v="FHIR-21318"/>
    <s v="Question"/>
    <s v="Why SHOULD? - SDC #9"/>
    <x v="9"/>
    <s v="Triaged"/>
    <s v="Considered - Question answered"/>
    <m/>
    <m/>
    <m/>
    <x v="1"/>
    <s v="No"/>
    <s v="Yes"/>
    <s v="Yes"/>
    <n v="0"/>
    <n v="1"/>
    <n v="0"/>
  </r>
  <r>
    <s v="FHIR-21329"/>
    <s v="Change Request"/>
    <s v="Indicate that  &quot;launchContext&quot; and &quot;itemContext&quot; are extensions by adding the word extension - SDC #18"/>
    <x v="9"/>
    <s v="Triaged"/>
    <s v="Persuasive"/>
    <m/>
    <m/>
    <s v="Clarification"/>
    <x v="1"/>
    <s v="No"/>
    <s v="No"/>
    <s v="Yes"/>
    <n v="0"/>
    <n v="1"/>
    <n v="1"/>
  </r>
  <r>
    <s v="FHIR-21345"/>
    <s v="Change Request"/>
    <s v="A paragraph for CQL should be included as well - SDC #34"/>
    <x v="9"/>
    <s v="Triaged"/>
    <s v="Persuasive"/>
    <m/>
    <m/>
    <s v="Enhancement"/>
    <x v="1"/>
    <s v="No"/>
    <s v="No"/>
    <s v="Yes"/>
    <n v="0"/>
    <n v="1"/>
    <n v="1"/>
  </r>
  <r>
    <s v="FHIR-21349"/>
    <s v="Change Request"/>
    <s v="Is it possible to include a reference to an item to be inserted here? - SDC #38"/>
    <x v="9"/>
    <s v="Triaged"/>
    <s v="Considered for Future Use"/>
    <m/>
    <m/>
    <s v="Enhancement"/>
    <x v="1"/>
    <s v="No"/>
    <s v="Yes"/>
    <s v="No"/>
    <n v="0"/>
    <n v="1"/>
    <n v="1"/>
  </r>
  <r>
    <s v="FHIR-21370"/>
    <s v="Change Request"/>
    <s v="The steps that take place during the administration begin with Step 2. Where is Step 1? - SDC #59"/>
    <x v="9"/>
    <s v="Triaged"/>
    <s v="Persuasive"/>
    <m/>
    <m/>
    <s v="Correction"/>
    <x v="1"/>
    <s v="No"/>
    <s v="No"/>
    <s v="Yes"/>
    <n v="0"/>
    <n v="1"/>
    <n v="1"/>
  </r>
  <r>
    <s v="FHIR-21371"/>
    <s v="Change Request"/>
    <s v="The Questionnaire can be as well based on a library that holds the local implementations. - SDC #60"/>
    <x v="9"/>
    <s v="Triaged"/>
    <s v="Persuasive with Modification"/>
    <m/>
    <m/>
    <s v="Enhancement"/>
    <x v="1"/>
    <s v="No"/>
    <s v="No"/>
    <s v="Yes"/>
    <n v="0"/>
    <n v="1"/>
    <n v="1"/>
  </r>
  <r>
    <s v="FHIR-21379"/>
    <s v="Change Request"/>
    <s v="Change wording - SDC #68"/>
    <x v="9"/>
    <s v="Triaged"/>
    <s v="Persuasive"/>
    <m/>
    <m/>
    <s v="Correction"/>
    <x v="1"/>
    <s v="No"/>
    <s v="No"/>
    <s v="Yes"/>
    <n v="0"/>
    <n v="1"/>
    <n v="1"/>
  </r>
  <r>
    <s v="FHIR-21391"/>
    <s v="Change Request"/>
    <s v="Not only FHIRPath, but can be CQL as well - SDC #80"/>
    <x v="9"/>
    <s v="Triaged"/>
    <s v="Persuasive"/>
    <m/>
    <m/>
    <s v="Correction"/>
    <x v="1"/>
    <s v="No"/>
    <s v="No"/>
    <s v="Yes"/>
    <n v="0"/>
    <n v="1"/>
    <n v="1"/>
  </r>
  <r>
    <s v="FHIR-21392"/>
    <s v="Change Request"/>
    <s v="a FHIR query - Also an expression. - SDC #81"/>
    <x v="9"/>
    <s v="Triaged"/>
    <s v="Persuasive with Modification"/>
    <m/>
    <m/>
    <s v="Correction"/>
    <x v="1"/>
    <s v="No"/>
    <s v="No"/>
    <s v="Yes"/>
    <n v="0"/>
    <n v="1"/>
    <n v="1"/>
  </r>
  <r>
    <s v="FHIR-21394"/>
    <s v="Change Request"/>
    <s v="Reference is also a valid type - SDC #83"/>
    <x v="9"/>
    <s v="Triaged"/>
    <s v="Persuasive"/>
    <m/>
    <m/>
    <s v="Clarification"/>
    <x v="1"/>
    <s v="No"/>
    <s v="No"/>
    <s v="Yes"/>
    <n v="0"/>
    <n v="1"/>
    <n v="1"/>
  </r>
  <r>
    <s v="FHIR-21396"/>
    <s v="Change Request"/>
    <s v="Stated and defined elsewhere, no need to repeat. - SDC #85"/>
    <x v="9"/>
    <s v="Triaged"/>
    <s v="Persuasive"/>
    <m/>
    <m/>
    <s v="Correction"/>
    <x v="1"/>
    <s v="No"/>
    <s v="No"/>
    <s v="Yes"/>
    <n v="0"/>
    <n v="1"/>
    <n v="1"/>
  </r>
  <r>
    <s v="FHIR-21429"/>
    <s v="Change Request"/>
    <s v="This is already stated in expressions. Prevent duplicate spec elements, I suggest to remove the sentence - SDC #118"/>
    <x v="9"/>
    <s v="Triaged"/>
    <s v="Persuasive"/>
    <m/>
    <m/>
    <s v="Correction"/>
    <x v="1"/>
    <s v="No"/>
    <s v="No"/>
    <s v="Yes"/>
    <n v="0"/>
    <n v="1"/>
    <n v="1"/>
  </r>
  <r>
    <s v="FHIR-21432"/>
    <s v="Change Request"/>
    <s v="Allow ActivityDefinitino to create FHIR responses - SDC #121"/>
    <x v="9"/>
    <s v="Triaged"/>
    <s v="Persuasive"/>
    <m/>
    <m/>
    <s v="Enhancement"/>
    <x v="1"/>
    <s v="No"/>
    <s v="No"/>
    <s v="Yes"/>
    <n v="0"/>
    <n v="1"/>
    <n v="1"/>
  </r>
  <r>
    <s v="FHIR-21433"/>
    <s v="Change Request"/>
    <s v="Please use full Operation names, e.g. valueset-expand, questionnaire-populate, etc. - SDC #122"/>
    <x v="9"/>
    <s v="Triaged"/>
    <s v="Persuasive"/>
    <m/>
    <m/>
    <s v="Clarification"/>
    <x v="1"/>
    <s v="No"/>
    <s v="No"/>
    <s v="Yes"/>
    <n v="0"/>
    <n v="1"/>
    <n v="1"/>
  </r>
  <r>
    <s v="FHIR-21526"/>
    <s v="Change Request"/>
    <s v="Incorrect examples in search parameter escaping section"/>
    <x v="9"/>
    <s v="Triaged"/>
    <s v="Persuasive"/>
    <m/>
    <m/>
    <s v="Correction"/>
    <x v="1"/>
    <s v="No"/>
    <s v="No"/>
    <s v="Yes"/>
    <n v="0"/>
    <n v="1"/>
    <n v="1"/>
  </r>
  <r>
    <s v="FHIR-21739"/>
    <s v="Question"/>
    <s v="Why is a certificate required? - BULKDATA #31"/>
    <x v="9"/>
    <s v="Triaged"/>
    <s v="Persuasive with Modification"/>
    <m/>
    <s v="Non-substantive"/>
    <m/>
    <x v="0"/>
    <s v="No"/>
    <s v="Yes"/>
    <s v="No"/>
    <n v="1"/>
    <n v="0"/>
    <n v="0"/>
  </r>
  <r>
    <s v="FHIR-22026"/>
    <s v="Question"/>
    <s v="Clarifications required in IG guidance - PRO #8"/>
    <x v="9"/>
    <s v="Triaged"/>
    <s v="Considered for Future Use"/>
    <m/>
    <m/>
    <m/>
    <x v="0"/>
    <s v="No"/>
    <s v="Yes"/>
    <s v="Yes"/>
    <n v="1"/>
    <n v="0"/>
    <n v="0"/>
  </r>
  <r>
    <s v="FHIR-22037"/>
    <s v="Question"/>
    <s v="Clarifications required on abstract model steps - PRO #11"/>
    <x v="9"/>
    <s v="Triaged"/>
    <s v="Considered for Future Use"/>
    <m/>
    <m/>
    <m/>
    <x v="0"/>
    <s v="No"/>
    <s v="Yes"/>
    <s v="Yes"/>
    <n v="1"/>
    <n v="0"/>
    <n v="0"/>
  </r>
  <r>
    <s v="FHIR-22085"/>
    <s v="Change Request"/>
    <s v="Retain the good guidance - PRO #45"/>
    <x v="9"/>
    <s v="Triaged"/>
    <s v="Considered - No action required"/>
    <m/>
    <m/>
    <m/>
    <x v="0"/>
    <s v="No"/>
    <s v="Yes"/>
    <s v="Yes"/>
    <n v="1"/>
    <n v="0"/>
    <n v="0"/>
  </r>
  <r>
    <s v="FHIR-22711"/>
    <s v="Change Request"/>
    <s v="Fix for STU3: illegal example for identifier.system"/>
    <x v="9"/>
    <s v="Triaged"/>
    <s v="Persuasive"/>
    <m/>
    <m/>
    <s v="Enhancement"/>
    <x v="1"/>
    <s v="No"/>
    <s v="No"/>
    <s v="Yes"/>
    <n v="0"/>
    <n v="1"/>
    <n v="1"/>
  </r>
  <r>
    <s v="FHIR-22719"/>
    <s v="Change Request"/>
    <s v="Updates to C# Reference Implementation links on downloads page"/>
    <x v="9"/>
    <s v="Triaged"/>
    <s v="Persuasive"/>
    <m/>
    <m/>
    <s v="Correction"/>
    <x v="1"/>
    <s v="No"/>
    <s v="No"/>
    <s v="Yes"/>
    <n v="0"/>
    <n v="1"/>
    <n v="1"/>
  </r>
  <r>
    <s v="FHIR-22773"/>
    <s v="Change Request"/>
    <s v="Description of Reference uses &quot;Procedure&quot; where it shouold use &quot;Condition&quot; not actioned"/>
    <x v="9"/>
    <s v="Triaged"/>
    <s v="Persuasive"/>
    <m/>
    <m/>
    <s v="Correction"/>
    <x v="1"/>
    <s v="No"/>
    <s v="No"/>
    <s v="Yes"/>
    <n v="0"/>
    <n v="1"/>
    <n v="1"/>
  </r>
  <r>
    <s v="FHIR-22840"/>
    <s v="Change Request"/>
    <s v="Element-definition Extensions for use by FHIR Implementers needs updating"/>
    <x v="9"/>
    <s v="Triaged"/>
    <s v="Persuasive"/>
    <m/>
    <s v="Non-substantive"/>
    <s v="Correction"/>
    <x v="1"/>
    <s v="No"/>
    <s v="Yes"/>
    <s v="Yes"/>
    <n v="0"/>
    <n v="1"/>
    <n v="0"/>
  </r>
  <r>
    <s v="FHIR-22844"/>
    <s v="Change Request"/>
    <s v="Element name &quot;Meta&quot; instead of meta"/>
    <x v="9"/>
    <s v="Triaged"/>
    <s v="Not Persuasive"/>
    <m/>
    <m/>
    <s v="Clarification"/>
    <x v="1"/>
    <s v="No"/>
    <s v="Yes"/>
    <s v="No"/>
    <n v="0"/>
    <n v="1"/>
    <n v="1"/>
  </r>
  <r>
    <s v="FHIR-23040"/>
    <s v="Change Request"/>
    <s v="ElementDefinition.binding.description definition is not correct"/>
    <x v="9"/>
    <s v="Triaged"/>
    <s v="Persuasive"/>
    <m/>
    <s v="Non-substantive"/>
    <s v="Correction"/>
    <x v="1"/>
    <s v="No"/>
    <s v="Yes"/>
    <s v="Yes"/>
    <n v="0"/>
    <n v="1"/>
    <n v="0"/>
  </r>
  <r>
    <s v="FHIR-23073"/>
    <s v="Change Request"/>
    <s v="SearchParameter code uses a reserved word contains and needs to be escaped"/>
    <x v="9"/>
    <s v="Triaged"/>
    <s v="Persuasive with Modification"/>
    <m/>
    <m/>
    <s v="Correction"/>
    <x v="1"/>
    <s v="No"/>
    <s v="No"/>
    <s v="Yes"/>
    <n v="0"/>
    <n v="1"/>
    <n v="1"/>
  </r>
  <r>
    <s v="FHIR-23937"/>
    <s v="Change Request"/>
    <s v="Document parameters of dateOp"/>
    <x v="9"/>
    <s v="Triaged"/>
    <s v="Persuasive with Modification"/>
    <m/>
    <s v="Non-substantive"/>
    <s v="Enhancement"/>
    <x v="1"/>
    <s v="No"/>
    <s v="Yes"/>
    <s v="Yes"/>
    <n v="0"/>
    <n v="1"/>
    <n v="0"/>
  </r>
  <r>
    <s v="FHIR-25271"/>
    <s v="Change Request"/>
    <s v="Stray bullet in page narrative (under notes section)"/>
    <x v="9"/>
    <s v="Triaged"/>
    <s v="Persuasive"/>
    <m/>
    <s v="Non-substantive"/>
    <s v="Correction"/>
    <x v="1"/>
    <s v="No"/>
    <s v="Yes"/>
    <s v="Yes"/>
    <n v="0"/>
    <n v="1"/>
    <n v="0"/>
  </r>
  <r>
    <s v="FHIR-25383"/>
    <s v="Technical Correction"/>
    <s v="Typo in Resource Identity bullet point"/>
    <x v="9"/>
    <s v="Triaged"/>
    <s v="Persuasive"/>
    <m/>
    <s v="Non-substantive"/>
    <m/>
    <x v="1"/>
    <s v="No"/>
    <s v="Yes"/>
    <s v="No"/>
    <n v="0"/>
    <n v="1"/>
    <n v="1"/>
  </r>
  <r>
    <s v="FHIR-25384"/>
    <s v="Technical Correction"/>
    <s v="Typo in Operation explaination on Operation Tab in NamingSystem page"/>
    <x v="9"/>
    <s v="Triaged"/>
    <s v="Persuasive"/>
    <m/>
    <s v="Non-substantive"/>
    <m/>
    <x v="1"/>
    <s v="No"/>
    <s v="Yes"/>
    <s v="No"/>
    <n v="0"/>
    <n v="1"/>
    <n v="1"/>
  </r>
  <r>
    <s v="FHIR-25450"/>
    <s v="Technical Correction"/>
    <s v="Add workgroup to Conformance extension"/>
    <x v="9"/>
    <s v="Triaged"/>
    <s v="Persuasive"/>
    <m/>
    <s v="Non-substantive"/>
    <s v="Correction"/>
    <x v="1"/>
    <s v="No"/>
    <s v="Yes"/>
    <s v="Yes"/>
    <n v="0"/>
    <n v="1"/>
    <n v="0"/>
  </r>
  <r>
    <s v="FHIR-23875"/>
    <s v="Change Request"/>
    <s v="In section 2.2 is &quot;intermediary&quot; the same as &quot;Clearing House&quot;?"/>
    <x v="10"/>
    <s v="Triaged"/>
    <s v="Considered - Question answered"/>
    <s v="Kathleen Connor / Robert Dieterle: 20-0-1"/>
    <m/>
    <s v="Enhancement"/>
    <x v="0"/>
    <s v="Yes"/>
    <s v="Yes"/>
    <s v="No"/>
    <n v="1"/>
    <n v="0"/>
    <n v="0"/>
  </r>
  <r>
    <s v="FHIR-18945"/>
    <s v="Change Request"/>
    <s v="We need to decide what we're going to call what is out there now and then update all the references to it. Are they going to be Pre-existing, 'standard', version 1.0 use case.... - CRD #86"/>
    <x v="11"/>
    <s v="Triaged"/>
    <s v="Not Persuasive with Modification"/>
    <s v="Mark Scrimshire / Mary Kay McDaniel: 19-0-0"/>
    <s v="Non-substantive"/>
    <m/>
    <x v="1"/>
    <s v="Yes"/>
    <s v="Yes"/>
    <s v="No"/>
    <n v="0"/>
    <n v="0"/>
    <n v="1"/>
  </r>
  <r>
    <s v="FHIR-20981"/>
    <s v="Change Request"/>
    <s v="Link to CRD IG"/>
    <x v="11"/>
    <s v="Triaged"/>
    <s v="Persuasive"/>
    <s v="Bob Dieterle / Floyd Eisenberg: 9-0-3"/>
    <m/>
    <s v="Enhancement"/>
    <x v="1"/>
    <s v="Yes"/>
    <s v="No"/>
    <s v="Yes"/>
    <n v="0"/>
    <n v="0"/>
    <n v="1"/>
  </r>
  <r>
    <s v="FHIR-20989"/>
    <s v="Change Request"/>
    <s v="Suggestions on Task resource elements"/>
    <x v="11"/>
    <s v="Triaged"/>
    <s v="Persuasive"/>
    <s v="Bob Dieterle / Rachael Foerster: 7-0-1"/>
    <m/>
    <s v="Enhancement"/>
    <x v="1"/>
    <s v="Yes"/>
    <s v="No"/>
    <s v="Yes"/>
    <n v="0"/>
    <n v="0"/>
    <n v="1"/>
  </r>
  <r>
    <s v="FHIR-22157"/>
    <s v="Change Request"/>
    <s v="will -&gt; Shall - CRD #6"/>
    <x v="11"/>
    <s v="Triaged"/>
    <s v="Persuasive"/>
    <s v="Bob Dieterle / Mark Scrimshire: 9-0-0"/>
    <m/>
    <s v="Correction"/>
    <x v="1"/>
    <s v="Yes"/>
    <s v="No"/>
    <s v="Yes"/>
    <n v="0"/>
    <n v="0"/>
    <n v="1"/>
  </r>
  <r>
    <s v="FHIR-22158"/>
    <s v="Change Request"/>
    <s v="Add a default value for each option. - CRD #7"/>
    <x v="11"/>
    <s v="Triaged"/>
    <s v="Persuasive with Modification"/>
    <s v="Bob Dieterle / Mark Scrimshire: 9-0-0"/>
    <m/>
    <s v="Enhancement"/>
    <x v="1"/>
    <s v="Yes"/>
    <s v="No"/>
    <s v="Yes"/>
    <n v="0"/>
    <n v="0"/>
    <n v="1"/>
  </r>
  <r>
    <s v="FHIR-22159"/>
    <s v="Change Request"/>
    <s v="Make configuration options a SHOULD - CRD #8"/>
    <x v="11"/>
    <s v="Triaged"/>
    <s v="Not Persuasive with Modification"/>
    <s v="Bob Dieterle / Mark Scrimshire: 9-0-0"/>
    <m/>
    <s v="Correction"/>
    <x v="1"/>
    <s v="Yes"/>
    <s v="No"/>
    <s v="Yes"/>
    <n v="0"/>
    <n v="0"/>
    <n v="1"/>
  </r>
  <r>
    <s v="FHIR-22176"/>
    <s v="Change Request"/>
    <s v="Alternatively, there could be a link referring to a SmartApp that shows the questionnaire. - CRD #25"/>
    <x v="11"/>
    <s v="Triaged"/>
    <s v="Persuasive"/>
    <s v="Mark Scrimshire / Mary Kay McDaniel: 19-0-0"/>
    <m/>
    <m/>
    <x v="1"/>
    <s v="Yes"/>
    <s v="No"/>
    <s v="No"/>
    <n v="0"/>
    <n v="0"/>
    <n v="1"/>
  </r>
  <r>
    <s v="FHIR-22178"/>
    <s v="Change Request"/>
    <s v="I do not think that HL7 should provde requirements on software engineers. Remove SHALL. - CRD #27"/>
    <x v="11"/>
    <s v="Triaged"/>
    <s v="Not Persuasive with Modification"/>
    <s v="Bob Dieterle / Mark Scrimshire: 9-0-0"/>
    <m/>
    <s v="Correction"/>
    <x v="1"/>
    <s v="Yes"/>
    <s v="No"/>
    <s v="Yes"/>
    <n v="0"/>
    <n v="0"/>
    <n v="1"/>
  </r>
  <r>
    <s v="FHIR-22182"/>
    <s v="Question"/>
    <s v="Is this something that needs to be signalled in the CDS Service definition? - CRD #31"/>
    <x v="11"/>
    <s v="Triaged"/>
    <s v="Not Persuasive with Modification"/>
    <s v="Bob Dieterle / Mark Scrimshire: 9-0-0"/>
    <m/>
    <m/>
    <x v="0"/>
    <s v="Yes"/>
    <s v="No"/>
    <s v="No"/>
    <n v="1"/>
    <n v="0"/>
    <n v="0"/>
  </r>
  <r>
    <s v="FHIR-22185"/>
    <s v="Change Request"/>
    <s v="How does this work? When is a card removed? When the CDS-Service is re-queried for the hook? - CRD #34"/>
    <x v="11"/>
    <s v="Triaged"/>
    <s v="Persuasive with Modification"/>
    <s v="Mark Scrimshire / Mary Kay McDaniel: 19-0-0"/>
    <m/>
    <m/>
    <x v="1"/>
    <s v="Yes"/>
    <s v="No"/>
    <s v="No"/>
    <n v="0"/>
    <n v="0"/>
    <n v="1"/>
  </r>
  <r>
    <s v="FHIR-22197"/>
    <s v="Change Request"/>
    <s v="Need to strip more data out for non-PHI Hook invocation - CRD #46"/>
    <x v="11"/>
    <s v="Triaged"/>
    <s v="Not Persuasive"/>
    <m/>
    <m/>
    <s v="Correction"/>
    <x v="1"/>
    <s v="No"/>
    <s v="Yes"/>
    <s v="No"/>
    <n v="0"/>
    <n v="1"/>
    <n v="1"/>
  </r>
  <r>
    <s v="FHIR-22198"/>
    <s v="Change Request"/>
    <s v="Change these words to 'payer'. - CRD #47"/>
    <x v="11"/>
    <s v="Triaged"/>
    <s v="Persuasive"/>
    <s v="Bob Dieterle / Mark Scrimshire: 9-0-0"/>
    <m/>
    <s v="Enhancement"/>
    <x v="1"/>
    <s v="Yes"/>
    <s v="No"/>
    <s v="Yes"/>
    <n v="0"/>
    <n v="0"/>
    <n v="1"/>
  </r>
  <r>
    <s v="FHIR-22199"/>
    <s v="Change Request"/>
    <s v="Update the use case for CommunicationRequest. - CRD #48"/>
    <x v="11"/>
    <s v="Triaged"/>
    <s v="Persuasive with Modification"/>
    <s v="Bob Dieterle / Mark Scrimshire: 9-0-0"/>
    <m/>
    <s v="Enhancement"/>
    <x v="1"/>
    <s v="Yes"/>
    <s v="No"/>
    <s v="Yes"/>
    <n v="0"/>
    <n v="0"/>
    <n v="1"/>
  </r>
  <r>
    <s v="FHIR-22200"/>
    <s v="Change Request"/>
    <s v="either broken links or user confusion over what blue words are for. - CRD #49"/>
    <x v="11"/>
    <s v="Triaged"/>
    <s v="Persuasive"/>
    <s v="Bob Dieterle / Mark Scrimshire: 9-0-0"/>
    <m/>
    <m/>
    <x v="1"/>
    <s v="Yes"/>
    <s v="No"/>
    <s v="No"/>
    <n v="0"/>
    <n v="0"/>
    <n v="1"/>
  </r>
  <r>
    <s v="FHIR-22220"/>
    <s v="Change Request"/>
    <s v="Remove references to CRD app; rename &quot;EMR&quot; to CRD client. - CRD #69"/>
    <x v="11"/>
    <s v="Triaged"/>
    <s v="Persuasive with Modification"/>
    <s v="Bob Dieterle / Mark Scrimshire: 9-0-0"/>
    <m/>
    <s v="Correction"/>
    <x v="1"/>
    <s v="Yes"/>
    <s v="No"/>
    <s v="Yes"/>
    <n v="0"/>
    <n v="0"/>
    <n v="1"/>
  </r>
  <r>
    <s v="FHIR-22223"/>
    <s v="Change Request"/>
    <s v="Use of the &quot;Da Vinci CRD SMART app&quot; should not be required to conform to CRD and should not be referenced explicitly in normative IG content. - CRD #72"/>
    <x v="11"/>
    <s v="Triaged"/>
    <s v="Persuasive"/>
    <s v="Bob Dieterle / Mark Scrimshire: 9-0-0"/>
    <m/>
    <s v="Correction"/>
    <x v="1"/>
    <s v="Yes"/>
    <s v="No"/>
    <s v="Yes"/>
    <n v="0"/>
    <n v="0"/>
    <n v="1"/>
  </r>
  <r>
    <s v="FHIR-22224"/>
    <s v="Change Request"/>
    <s v="SMART app can't always access same FHIR resources as a CDS Service. - CRD #73"/>
    <x v="11"/>
    <s v="Triaged"/>
    <s v="Persuasive"/>
    <s v="Bob Dieterle / Mark Scrimshire: 9-0-0"/>
    <m/>
    <s v="Correction"/>
    <x v="1"/>
    <s v="Yes"/>
    <s v="No"/>
    <s v="Yes"/>
    <n v="0"/>
    <n v="0"/>
    <n v="1"/>
  </r>
  <r>
    <s v="FHIR-22227"/>
    <s v="Change Request"/>
    <s v="Allow client to require more secure, confidential SMART apps. - CRD #76"/>
    <x v="11"/>
    <s v="Triaged"/>
    <s v="Persuasive"/>
    <s v="Bob Dieterle / Mark Scrimshire: 9-0-0"/>
    <m/>
    <s v="Enhancement"/>
    <x v="1"/>
    <s v="Yes"/>
    <s v="No"/>
    <s v="Yes"/>
    <n v="0"/>
    <n v="0"/>
    <n v="1"/>
  </r>
  <r>
    <s v="FHIR-22228"/>
    <s v="Change Request"/>
    <s v="Don't mandate business requirements in a FHIR IG. - CRD #77"/>
    <x v="11"/>
    <s v="Triaged"/>
    <s v="Persuasive"/>
    <s v="Bob Dieterle / Mark Scrimshire: 9-0-0"/>
    <m/>
    <s v="Correction"/>
    <x v="1"/>
    <s v="Yes"/>
    <s v="No"/>
    <s v="Yes"/>
    <n v="0"/>
    <n v="0"/>
    <n v="1"/>
  </r>
  <r>
    <s v="FHIR-22229"/>
    <s v="Change Request"/>
    <s v="Don't mandate legal or business requirements in a FHIR IG. - CRD #78"/>
    <x v="11"/>
    <s v="Triaged"/>
    <s v="Persuasive with Modification"/>
    <s v="Bob Dieterle / Mark Scrimshire: 9-0-0"/>
    <m/>
    <s v="Correction"/>
    <x v="1"/>
    <s v="Yes"/>
    <s v="No"/>
    <s v="Yes"/>
    <n v="0"/>
    <n v="0"/>
    <n v="1"/>
  </r>
  <r>
    <s v="FHIR-22231"/>
    <s v="Change Request"/>
    <s v="No coverage requirements' should not create a card. - CRD #80"/>
    <x v="11"/>
    <s v="Triaged"/>
    <s v="Persuasive"/>
    <s v="Bob Dieterle / Mark Scrimshire: 9-0-0"/>
    <m/>
    <s v="Enhancement"/>
    <x v="1"/>
    <s v="Yes"/>
    <s v="No"/>
    <s v="Yes"/>
    <n v="0"/>
    <n v="0"/>
    <n v="1"/>
  </r>
  <r>
    <s v="FHIR-22234"/>
    <s v="Change Request"/>
    <s v="Wouldn't use of RESTful FHIR eliminate the need for the if-non-exists extension? - CRD #83"/>
    <x v="11"/>
    <s v="Triaged"/>
    <s v="Persuasive with Modification"/>
    <s v="Mark Scrimshire / Mary Kay McDaniel: 19-0-0"/>
    <m/>
    <m/>
    <x v="1"/>
    <s v="Yes"/>
    <s v="No"/>
    <s v="No"/>
    <n v="0"/>
    <n v="0"/>
    <n v="1"/>
  </r>
  <r>
    <s v="FHIR-22239"/>
    <s v="Change Request"/>
    <s v="Is `if-none-exist` required? - CRD #88"/>
    <x v="11"/>
    <s v="Triaged"/>
    <s v="Persuasive with Modification"/>
    <s v="Mark Scrimshire / Mary Kay McDaniel: 19-0-0"/>
    <m/>
    <m/>
    <x v="1"/>
    <s v="Yes"/>
    <s v="No"/>
    <s v="No"/>
    <n v="0"/>
    <n v="0"/>
    <n v="1"/>
  </r>
  <r>
    <s v="FHIR-22244"/>
    <s v="Change Request"/>
    <s v="Why not standardize prefetch key names? - CRD #93"/>
    <x v="11"/>
    <s v="Triaged"/>
    <s v="Persuasive"/>
    <s v="Bob Dieterle / Mark Scrimshire: 9-0-0"/>
    <m/>
    <s v="Enhancement"/>
    <x v="1"/>
    <s v="Yes"/>
    <s v="No"/>
    <s v="Yes"/>
    <n v="0"/>
    <n v="0"/>
    <n v="1"/>
  </r>
  <r>
    <s v="FHIR-22256"/>
    <s v="Change Request"/>
    <s v="Use CPT, not SNOMED for procedures - CRD #105"/>
    <x v="11"/>
    <s v="Triaged"/>
    <s v="Persuasive with Modification"/>
    <s v="Mark Scrimshire / Mary Kay McDaniel: 19-0-0"/>
    <m/>
    <s v="Correction"/>
    <x v="1"/>
    <s v="Yes"/>
    <s v="No"/>
    <s v="Yes"/>
    <n v="0"/>
    <n v="0"/>
    <n v="1"/>
  </r>
  <r>
    <s v="FHIR-22259"/>
    <s v="Change Request"/>
    <s v="There needs to be an avenue to addressing any shortcoming conveyed up front. - CRD #108"/>
    <x v="11"/>
    <s v="Triaged"/>
    <s v="Considered - No action required"/>
    <s v="Bob Dieterle / Mark Scrimshire: 9-0-0"/>
    <m/>
    <m/>
    <x v="0"/>
    <s v="Yes"/>
    <s v="Yes"/>
    <s v="Yes"/>
    <n v="1"/>
    <n v="0"/>
    <n v="0"/>
  </r>
  <r>
    <s v="FHIR-22820"/>
    <s v="Change Request"/>
    <s v="EHR systems should store provenance for imported clinical data"/>
    <x v="11"/>
    <s v="Triaged"/>
    <s v="Persuasive with Modification"/>
    <m/>
    <s v="Compatible, substantive"/>
    <s v="Enhancement"/>
    <x v="1"/>
    <s v="No"/>
    <s v="Yes"/>
    <s v="Yes"/>
    <n v="0"/>
    <n v="1"/>
    <n v="0"/>
  </r>
  <r>
    <s v="FHIR-22864"/>
    <s v="Change Request"/>
    <s v="Correct 404 File Not Found error messages"/>
    <x v="11"/>
    <s v="Triaged"/>
    <s v="Persuasive with Modification"/>
    <s v="Kathleen Connor / Robert Dieterle: 20-0-1"/>
    <m/>
    <m/>
    <x v="1"/>
    <s v="Yes"/>
    <s v="No"/>
    <s v="No"/>
    <n v="0"/>
    <n v="0"/>
    <n v="1"/>
  </r>
  <r>
    <s v="FHIR-22866"/>
    <s v="Change Request"/>
    <s v="clarification to text"/>
    <x v="11"/>
    <s v="Triaged"/>
    <s v="Persuasive"/>
    <s v="Kathleen Connor / Robert Dieterle: 20-0-1"/>
    <s v="Non-substantive"/>
    <m/>
    <x v="1"/>
    <s v="Yes"/>
    <s v="Yes"/>
    <s v="No"/>
    <n v="0"/>
    <n v="0"/>
    <n v="1"/>
  </r>
  <r>
    <s v="FHIR-22868"/>
    <s v="Change Request"/>
    <s v="clarify text"/>
    <x v="11"/>
    <s v="Triaged"/>
    <s v="Persuasive"/>
    <s v="Kathleen Connor / Robert Dieterle: 20-0-1"/>
    <s v="Non-substantive"/>
    <m/>
    <x v="1"/>
    <s v="Yes"/>
    <s v="Yes"/>
    <s v="No"/>
    <n v="0"/>
    <n v="0"/>
    <n v="1"/>
  </r>
  <r>
    <s v="FHIR-22869"/>
    <s v="Change Request"/>
    <s v="Consistent spelling laboratory"/>
    <x v="11"/>
    <s v="Triaged"/>
    <s v="Persuasive"/>
    <s v="Kathleen Connor / Robert Dieterle: 20-0-1"/>
    <s v="Non-substantive"/>
    <m/>
    <x v="1"/>
    <s v="Yes"/>
    <s v="Yes"/>
    <s v="No"/>
    <n v="0"/>
    <n v="0"/>
    <n v="1"/>
  </r>
  <r>
    <s v="FHIR-22870"/>
    <s v="Change Request"/>
    <s v="Consistent spelling laboratory and add profile"/>
    <x v="11"/>
    <s v="Triaged"/>
    <s v="Persuasive"/>
    <s v="Kathleen Connor / Robert Dieterle: 20-0-1"/>
    <s v="Compatible, substantive"/>
    <m/>
    <x v="1"/>
    <s v="Yes"/>
    <s v="Yes"/>
    <s v="No"/>
    <n v="0"/>
    <n v="0"/>
    <n v="1"/>
  </r>
  <r>
    <s v="FHIR-22871"/>
    <s v="Change Request"/>
    <s v="Question re: reference 2019Jan ballot"/>
    <x v="11"/>
    <s v="Triaged"/>
    <s v="Persuasive"/>
    <s v="Kathleen Connor / Robert Dieterle: 20-0-1"/>
    <s v="Non-substantive"/>
    <m/>
    <x v="1"/>
    <s v="Yes"/>
    <s v="Yes"/>
    <s v="No"/>
    <n v="0"/>
    <n v="0"/>
    <n v="1"/>
  </r>
  <r>
    <s v="FHIR-22873"/>
    <s v="Change Request"/>
    <s v="Correct hyperlinks &quot;Hooks specification&quot;"/>
    <x v="11"/>
    <s v="Triaged"/>
    <s v="Persuasive"/>
    <s v="Kathleen Connor / Robert Dieterle: 20-0-1"/>
    <s v="Non-substantive"/>
    <m/>
    <x v="1"/>
    <s v="Yes"/>
    <s v="Yes"/>
    <s v="No"/>
    <n v="0"/>
    <n v="0"/>
    <n v="1"/>
  </r>
  <r>
    <s v="FHIR-22874"/>
    <s v="Change Request"/>
    <s v="Clarify reference to other content in Section 6"/>
    <x v="11"/>
    <s v="Triaged"/>
    <s v="Persuasive with Modification"/>
    <s v="Kathleen Connor / Robert Dieterle: 20-0-1"/>
    <s v="Non-substantive"/>
    <m/>
    <x v="1"/>
    <s v="Yes"/>
    <s v="Yes"/>
    <s v="No"/>
    <n v="0"/>
    <n v="0"/>
    <n v="1"/>
  </r>
  <r>
    <s v="FHIR-22875"/>
    <s v="Comment"/>
    <s v="Collaboration"/>
    <x v="11"/>
    <s v="Triaged"/>
    <s v="Considered for Future Use"/>
    <s v="Kathleen Connor / Robert Dieterle: 20-0-1"/>
    <m/>
    <m/>
    <x v="0"/>
    <s v="Yes"/>
    <s v="Yes"/>
    <s v="Yes"/>
    <n v="1"/>
    <n v="0"/>
    <n v="0"/>
  </r>
  <r>
    <s v="FHIR-23133"/>
    <s v="Change Request"/>
    <s v="Did I interpret 42 CFR Part 2 correctly in the Summary? - PDex #1"/>
    <x v="11"/>
    <s v="Triaged"/>
    <s v="Persuasive"/>
    <m/>
    <s v="Compatible, substantive"/>
    <s v="Correction"/>
    <x v="1"/>
    <s v="No"/>
    <s v="Yes"/>
    <s v="Yes"/>
    <n v="0"/>
    <n v="1"/>
    <n v="0"/>
  </r>
  <r>
    <s v="FHIR-23134"/>
    <s v="Change Request"/>
    <s v="Home page missing navigation clues and links - HRex #2"/>
    <x v="11"/>
    <s v="Triaged"/>
    <s v="Persuasive"/>
    <m/>
    <s v="Non-substantive"/>
    <s v="Correction"/>
    <x v="1"/>
    <s v="No"/>
    <s v="Yes"/>
    <s v="Yes"/>
    <n v="0"/>
    <n v="1"/>
    <n v="0"/>
  </r>
  <r>
    <s v="FHIR-23138"/>
    <s v="Change Request"/>
    <s v="Add links to external specifications - HRex #4"/>
    <x v="11"/>
    <s v="Triaged"/>
    <s v="Persuasive"/>
    <m/>
    <s v="Non-substantive"/>
    <s v="Enhancement"/>
    <x v="1"/>
    <s v="No"/>
    <s v="Yes"/>
    <s v="Yes"/>
    <n v="0"/>
    <n v="1"/>
    <n v="0"/>
  </r>
  <r>
    <s v="FHIR-23163"/>
    <s v="Change Request"/>
    <s v="Profile pages are lacking material to support implementation - HRex #17"/>
    <x v="11"/>
    <s v="Triaged"/>
    <s v="Persuasive"/>
    <m/>
    <s v="Compatible, substantive"/>
    <s v="Clarification"/>
    <x v="1"/>
    <s v="No"/>
    <s v="Yes"/>
    <s v="Yes"/>
    <n v="0"/>
    <n v="1"/>
    <n v="0"/>
  </r>
  <r>
    <s v="FHIR-23179"/>
    <s v="Change Request"/>
    <s v="Suggest staying consistent with capatilization. Therefore implementation guide should align with one another by making both words capital or lowercase. - HRex #27"/>
    <x v="11"/>
    <s v="Triaged"/>
    <s v="Persuasive"/>
    <m/>
    <s v="Non-substantive"/>
    <s v="Correction"/>
    <x v="1"/>
    <s v="No"/>
    <s v="Yes"/>
    <s v="Yes"/>
    <n v="0"/>
    <n v="1"/>
    <n v="0"/>
  </r>
  <r>
    <s v="FHIR-23188"/>
    <s v="Change Request"/>
    <s v="No text for CDA Hooks customization - PDex #47"/>
    <x v="11"/>
    <s v="Triaged"/>
    <s v="Persuasive with Modification"/>
    <s v="Mark Scrimshire / Mary Kay McDaniel: 19-0-0"/>
    <m/>
    <s v="Correction"/>
    <x v="1"/>
    <s v="Yes"/>
    <s v="No"/>
    <s v="Yes"/>
    <n v="0"/>
    <n v="0"/>
    <n v="1"/>
  </r>
  <r>
    <s v="FHIR-23190"/>
    <s v="Change Request"/>
    <s v="Pls. consider providing links to C-CDA on FHIR and US Core from this page - HRex #52"/>
    <x v="11"/>
    <s v="Triaged"/>
    <s v="Persuasive"/>
    <m/>
    <s v="Non-substantive"/>
    <s v="Enhancement"/>
    <x v="1"/>
    <s v="No"/>
    <s v="Yes"/>
    <s v="Yes"/>
    <n v="0"/>
    <n v="1"/>
    <n v="0"/>
  </r>
  <r>
    <s v="FHIR-23201"/>
    <s v="Change Request"/>
    <s v="The scope is very substantial while the guide has not addressed all aspects fully yet. - PDex #54"/>
    <x v="11"/>
    <s v="Triaged"/>
    <s v="Persuasive with Modification"/>
    <m/>
    <s v="Non-substantive"/>
    <s v="Clarification"/>
    <x v="1"/>
    <s v="No"/>
    <s v="Yes"/>
    <s v="Yes"/>
    <n v="0"/>
    <n v="1"/>
    <n v="0"/>
  </r>
  <r>
    <s v="FHIR-23204"/>
    <s v="Change Request"/>
    <s v="This entire document looks very unprofessional. External links should be links and not text. - PDex #56"/>
    <x v="11"/>
    <s v="Triaged"/>
    <s v="Persuasive"/>
    <s v="Mark Scrimshire / Mary Kay McDaniel: 19-0-0"/>
    <m/>
    <s v="Correction"/>
    <x v="1"/>
    <s v="Yes"/>
    <s v="No"/>
    <s v="Yes"/>
    <n v="0"/>
    <n v="0"/>
    <n v="1"/>
  </r>
  <r>
    <s v="FHIR-23218"/>
    <s v="Change Request"/>
    <s v="If the law says the patient my withhold behavioral health information, then the patient should be given the option. Instead of not being able to use the service entirely. - PDex #63"/>
    <x v="11"/>
    <s v="Triaged"/>
    <s v="Persuasive with Modification"/>
    <m/>
    <s v="Compatible, substantive"/>
    <s v="Correction"/>
    <x v="1"/>
    <s v="No"/>
    <s v="Yes"/>
    <s v="Yes"/>
    <n v="0"/>
    <n v="1"/>
    <n v="0"/>
  </r>
  <r>
    <s v="FHIR-23226"/>
    <s v="Change Request"/>
    <s v="Use and single term, Member recommended, to refer to the patient rather than the term Subscriber which is overloaded and for which an elemet Coverage.subscriberId exists which is not to identify the patient/member. - PDex #67"/>
    <x v="11"/>
    <s v="Triaged"/>
    <s v="Persuasive with Modification"/>
    <s v="Kathleen Connor / Robert Dieterle: 20-0-1"/>
    <m/>
    <s v="Enhancement"/>
    <x v="1"/>
    <s v="Yes"/>
    <s v="No"/>
    <s v="Yes"/>
    <n v="0"/>
    <n v="0"/>
    <n v="1"/>
  </r>
  <r>
    <s v="FHIR-23239"/>
    <s v="Change Request"/>
    <s v="While the initial target audience for the IG may have all providers and Organizations with NPIs that situation won't be the case general - HRex #77"/>
    <x v="11"/>
    <s v="Triaged"/>
    <s v="Not Persuasive with Modification"/>
    <m/>
    <s v="Non-substantive"/>
    <s v="Clarification"/>
    <x v="1"/>
    <s v="No"/>
    <s v="Yes"/>
    <s v="Yes"/>
    <n v="0"/>
    <n v="1"/>
    <n v="0"/>
  </r>
  <r>
    <s v="FHIR-23240"/>
    <s v="Change Request"/>
    <s v="The Health Plan API is not necessarily using OAuth2.0. - PDex #74"/>
    <x v="11"/>
    <s v="Triaged"/>
    <s v="Not Persuasive with Modification"/>
    <s v="Kathleen Connor / Robert Dieterle: 20-0-1"/>
    <m/>
    <s v="Enhancement"/>
    <x v="1"/>
    <s v="Yes"/>
    <s v="No"/>
    <s v="Yes"/>
    <n v="0"/>
    <n v="0"/>
    <n v="1"/>
  </r>
  <r>
    <s v="FHIR-23241"/>
    <s v="Change Request"/>
    <s v="The CDex specification has a more enhanced version of this page yet refers to this document for the more details. - HRex #78"/>
    <x v="11"/>
    <s v="Triaged"/>
    <s v="Persuasive"/>
    <m/>
    <s v="Non-substantive"/>
    <s v="Correction"/>
    <x v="1"/>
    <s v="No"/>
    <s v="Yes"/>
    <s v="Yes"/>
    <n v="0"/>
    <n v="1"/>
    <n v="0"/>
  </r>
  <r>
    <s v="FHIR-23243"/>
    <s v="Change Request"/>
    <s v="Fix subscriber vs covered party - HRex #79"/>
    <x v="11"/>
    <s v="Triaged"/>
    <s v="Persuasive with Modification"/>
    <m/>
    <s v="Non-substantive"/>
    <s v="Clarification"/>
    <x v="1"/>
    <s v="No"/>
    <s v="Yes"/>
    <s v="Yes"/>
    <n v="0"/>
    <n v="1"/>
    <n v="0"/>
  </r>
  <r>
    <s v="FHIR-23245"/>
    <s v="Change Request"/>
    <s v="The Coverage.identifier is the unquire ID for a Coverage for this beneficiary - HRex #80"/>
    <x v="11"/>
    <s v="Triaged"/>
    <s v="Not Persuasive"/>
    <m/>
    <m/>
    <m/>
    <x v="1"/>
    <s v="No"/>
    <s v="Yes"/>
    <s v="Yes"/>
    <n v="0"/>
    <n v="1"/>
    <n v="0"/>
  </r>
  <r>
    <s v="FHIR-23247"/>
    <s v="Change Request"/>
    <s v="The Subscriber need not be mandatory as the element would redundant with the Coverage.identifier - HRex #81"/>
    <x v="11"/>
    <s v="Triaged"/>
    <s v="Persuasive with Modification"/>
    <m/>
    <s v="Non-compatible"/>
    <s v="Correction"/>
    <x v="1"/>
    <s v="No"/>
    <s v="Yes"/>
    <s v="Yes"/>
    <n v="0"/>
    <n v="1"/>
    <n v="0"/>
  </r>
  <r>
    <s v="FHIR-23249"/>
    <s v="Change Request"/>
    <s v="Suggest that the Coverage.relationship should be 1..1 - HRex #82"/>
    <x v="11"/>
    <s v="Triaged"/>
    <s v="Not Persuasive"/>
    <m/>
    <m/>
    <m/>
    <x v="1"/>
    <s v="No"/>
    <s v="Yes"/>
    <s v="Yes"/>
    <n v="0"/>
    <n v="1"/>
    <n v="0"/>
  </r>
  <r>
    <s v="FHIR-23251"/>
    <s v="Change Request"/>
    <s v="Constrain payer to 1..1 as there can only be a single payer for an instance of an insured coverage and suppling more than one payer would reflect an error. - HRex #83"/>
    <x v="11"/>
    <s v="Triaged"/>
    <s v="Not Persuasive"/>
    <m/>
    <m/>
    <m/>
    <x v="1"/>
    <s v="No"/>
    <s v="Yes"/>
    <s v="Yes"/>
    <n v="0"/>
    <n v="1"/>
    <n v="0"/>
  </r>
  <r>
    <s v="FHIR-23253"/>
    <s v="Change Request"/>
    <s v="Suggest that the Coverage.type should be 1..1 as the type of insurance is typically required for other insurers in the Coordination of Benefit chain to validate the COB ordering. - HRex #84"/>
    <x v="11"/>
    <s v="Triaged"/>
    <s v="Not Persuasive"/>
    <m/>
    <m/>
    <m/>
    <x v="1"/>
    <s v="No"/>
    <s v="Yes"/>
    <s v="Yes"/>
    <n v="0"/>
    <n v="1"/>
    <n v="0"/>
  </r>
  <r>
    <s v="FHIR-23255"/>
    <s v="Change Request"/>
    <s v="Suggest that there needs to be guidance on when various elements of the Coverage resource should be populated such as subscriber - HRex #85"/>
    <x v="11"/>
    <s v="Triaged"/>
    <s v="Persuasive"/>
    <m/>
    <s v="Non-substantive"/>
    <s v="Correction"/>
    <x v="1"/>
    <s v="No"/>
    <s v="Yes"/>
    <s v="Yes"/>
    <n v="0"/>
    <n v="1"/>
    <n v="0"/>
  </r>
  <r>
    <s v="FHIR-23257"/>
    <s v="Change Request"/>
    <s v="Coverage.subrogation should be 1..1 as the payer needs to know explicity whether or not there are other policies which should take a more-primary role, for example Auto, home or workers compensation. - HRex #86"/>
    <x v="11"/>
    <s v="Triaged"/>
    <s v="Not Persuasive"/>
    <m/>
    <m/>
    <m/>
    <x v="1"/>
    <s v="No"/>
    <s v="Yes"/>
    <s v="Yes"/>
    <n v="0"/>
    <n v="1"/>
    <n v="0"/>
  </r>
  <r>
    <s v="FHIR-23259"/>
    <s v="Change Request"/>
    <s v=".subscriber should be constrained to the US Core profiles. - HRex #87"/>
    <x v="11"/>
    <s v="Triaged"/>
    <s v="Persuasive"/>
    <m/>
    <s v="Compatible, substantive"/>
    <s v="Enhancement"/>
    <x v="1"/>
    <s v="No"/>
    <s v="Yes"/>
    <s v="Yes"/>
    <n v="0"/>
    <n v="1"/>
    <n v="0"/>
  </r>
  <r>
    <s v="FHIR-23261"/>
    <s v="Question"/>
    <s v="Why doesn't the Hrex Coverage reference the Hrex Organization profile? - HRex #88"/>
    <x v="11"/>
    <s v="Triaged"/>
    <s v="Considered - Question answered"/>
    <m/>
    <m/>
    <m/>
    <x v="1"/>
    <s v="No"/>
    <s v="Yes"/>
    <s v="Yes"/>
    <n v="0"/>
    <n v="1"/>
    <n v="0"/>
  </r>
  <r>
    <s v="FHIR-23282"/>
    <s v="Change Request"/>
    <s v="Profile decription may be inconsistent with the signature cardinality; clarify how &quot;must support&quot; [0..1] signature should be populated. - HRex #98"/>
    <x v="11"/>
    <s v="Triaged"/>
    <s v="Not Persuasive"/>
    <m/>
    <m/>
    <s v="Correction"/>
    <x v="1"/>
    <s v="No"/>
    <s v="Yes"/>
    <s v="No"/>
    <n v="0"/>
    <n v="1"/>
    <n v="1"/>
  </r>
  <r>
    <s v="FHIR-23285"/>
    <s v="Change Request"/>
    <s v="Please use copy editor to fix typos. - PDex #97"/>
    <x v="11"/>
    <s v="Triaged"/>
    <s v="Persuasive with Modification"/>
    <s v="Kathleen Connor / Robert Dieterle: 20-0-1"/>
    <s v="Non-substantive"/>
    <m/>
    <x v="1"/>
    <s v="Yes"/>
    <s v="Yes"/>
    <s v="No"/>
    <n v="0"/>
    <n v="0"/>
    <n v="1"/>
  </r>
  <r>
    <s v="FHIR-23289"/>
    <s v="Change Request"/>
    <s v="All the restrictions of the access token must be followed in returning results for a bulk export. - PDex #99"/>
    <x v="11"/>
    <s v="Triaged"/>
    <s v="Persuasive with Modification"/>
    <m/>
    <s v="Compatible, substantive"/>
    <s v="Correction"/>
    <x v="1"/>
    <s v="No"/>
    <s v="Yes"/>
    <s v="Yes"/>
    <n v="0"/>
    <n v="1"/>
    <n v="0"/>
  </r>
  <r>
    <s v="FHIR-23297"/>
    <s v="Question"/>
    <s v="Fix &quot;The member authorizing the sharing of their information.&quot; - PDex #104"/>
    <x v="11"/>
    <s v="Triaged"/>
    <s v="Considered - Question answered"/>
    <m/>
    <m/>
    <m/>
    <x v="1"/>
    <s v="No"/>
    <s v="Yes"/>
    <s v="Yes"/>
    <n v="0"/>
    <n v="1"/>
    <n v="0"/>
  </r>
  <r>
    <s v="FHIR-23301"/>
    <s v="Change Request"/>
    <s v="According to OCR, the Authorization screen must provide the capability for Member to sign when directing that the payer share information with a Third Party, new Health Plan, or an Applicationâ€¦. - PDex #108"/>
    <x v="11"/>
    <s v="Triaged"/>
    <s v="Not Persuasive"/>
    <m/>
    <m/>
    <m/>
    <x v="1"/>
    <s v="No"/>
    <s v="Yes"/>
    <s v="Yes"/>
    <n v="0"/>
    <n v="1"/>
    <n v="0"/>
  </r>
  <r>
    <s v="FHIR-23311"/>
    <s v="Change Request"/>
    <s v="Strongly support this consumer control capability. - PDex #118"/>
    <x v="11"/>
    <s v="Triaged"/>
    <s v="Persuasive"/>
    <m/>
    <s v="Compatible, substantive"/>
    <s v="Correction"/>
    <x v="1"/>
    <s v="No"/>
    <s v="Yes"/>
    <s v="Yes"/>
    <n v="0"/>
    <n v="1"/>
    <n v="0"/>
  </r>
  <r>
    <s v="FHIR-23312"/>
    <s v="Change Request"/>
    <s v="Payers must create Provenance records for Member records received through Member-mediated Information Exchange. - PDex #119"/>
    <x v="11"/>
    <s v="Triaged"/>
    <s v="Persuasive with Modification"/>
    <m/>
    <s v="Compatible, substantive"/>
    <s v="Enhancement"/>
    <x v="1"/>
    <s v="No"/>
    <s v="Yes"/>
    <s v="Yes"/>
    <n v="0"/>
    <n v="1"/>
    <n v="0"/>
  </r>
  <r>
    <s v="FHIR-23313"/>
    <s v="Change Request"/>
    <s v="PDex IG is totally silent on the use of FHIR Security Labels. - PDex #120"/>
    <x v="11"/>
    <s v="Triaged"/>
    <s v="Persuasive with Modification"/>
    <m/>
    <s v="Non-substantive"/>
    <s v="Clarification"/>
    <x v="1"/>
    <s v="No"/>
    <s v="Yes"/>
    <s v="Yes"/>
    <n v="0"/>
    <n v="1"/>
    <n v="0"/>
  </r>
  <r>
    <s v="FHIR-23314"/>
    <s v="Change Request"/>
    <s v="We are fully supportive of the comprehensive provenance requirements. - PDex #121"/>
    <x v="11"/>
    <s v="Triaged"/>
    <s v="Not Persuasive"/>
    <m/>
    <m/>
    <s v="Correction"/>
    <x v="1"/>
    <s v="No"/>
    <s v="Yes"/>
    <s v="No"/>
    <n v="0"/>
    <n v="1"/>
    <n v="1"/>
  </r>
  <r>
    <s v="FHIR-23332"/>
    <s v="Question"/>
    <s v="Why is &quot;Inpatient care provider&quot; out of scope? - PDex #134"/>
    <x v="11"/>
    <s v="Triaged"/>
    <s v="Considered - Question answered"/>
    <m/>
    <m/>
    <m/>
    <x v="1"/>
    <s v="No"/>
    <s v="Yes"/>
    <s v="Yes"/>
    <n v="0"/>
    <n v="1"/>
    <n v="0"/>
  </r>
  <r>
    <s v="FHIR-23340"/>
    <s v="Change Request"/>
    <s v="Provenance should be created by the last hop, not echoed. - PDex #138"/>
    <x v="11"/>
    <s v="Triaged"/>
    <s v="Persuasive with Modification"/>
    <m/>
    <s v="Non-substantive"/>
    <s v="Enhancement"/>
    <x v="1"/>
    <s v="No"/>
    <s v="Yes"/>
    <s v="Yes"/>
    <n v="0"/>
    <n v="1"/>
    <n v="0"/>
  </r>
  <r>
    <s v="FHIR-23342"/>
    <s v="Question"/>
    <s v="What does permitted mean here? - PDex #139"/>
    <x v="11"/>
    <s v="Triaged"/>
    <s v="Considered - Question answered"/>
    <m/>
    <m/>
    <m/>
    <x v="1"/>
    <s v="No"/>
    <s v="Yes"/>
    <s v="Yes"/>
    <n v="0"/>
    <n v="1"/>
    <n v="0"/>
  </r>
  <r>
    <s v="FHIR-23346"/>
    <s v="Change Request"/>
    <s v="Should prefer SMART for authnz - PDex #141"/>
    <x v="11"/>
    <s v="Triaged"/>
    <s v="Persuasive with Modification"/>
    <m/>
    <s v="Compatible, substantive"/>
    <s v="Enhancement"/>
    <x v="1"/>
    <s v="No"/>
    <s v="Yes"/>
    <s v="Yes"/>
    <n v="0"/>
    <n v="1"/>
    <n v="0"/>
  </r>
  <r>
    <s v="FHIR-23348"/>
    <s v="Question"/>
    <s v="SMART on FHIR CDS Hook trigger approach - PDex #142"/>
    <x v="11"/>
    <s v="Triaged"/>
    <s v="Considered - Question answered"/>
    <m/>
    <m/>
    <m/>
    <x v="1"/>
    <s v="No"/>
    <s v="Yes"/>
    <s v="Yes"/>
    <n v="0"/>
    <n v="1"/>
    <n v="0"/>
  </r>
  <r>
    <s v="FHIR-23350"/>
    <s v="Change Request"/>
    <s v="Where's the bulk claims? - PDex #143"/>
    <x v="11"/>
    <s v="Triaged"/>
    <s v="Considered for Future Use"/>
    <m/>
    <m/>
    <s v="Clarification"/>
    <x v="1"/>
    <s v="No"/>
    <s v="Yes"/>
    <s v="No"/>
    <n v="0"/>
    <n v="1"/>
    <n v="1"/>
  </r>
  <r>
    <s v="FHIR-23352"/>
    <s v="Change Request"/>
    <s v="Where's the claims? - PDex #144"/>
    <x v="11"/>
    <s v="Triaged"/>
    <s v="Not Persuasive"/>
    <m/>
    <m/>
    <m/>
    <x v="1"/>
    <s v="No"/>
    <s v="Yes"/>
    <s v="Yes"/>
    <n v="0"/>
    <n v="1"/>
    <n v="0"/>
  </r>
  <r>
    <s v="FHIR-23354"/>
    <s v="Change Request"/>
    <s v="&quot;Extending&quot; appointment-book - PDex #145"/>
    <x v="11"/>
    <s v="Triaged"/>
    <s v="Persuasive with Modification"/>
    <m/>
    <s v="Compatible, substantive"/>
    <s v="Enhancement"/>
    <x v="1"/>
    <s v="No"/>
    <s v="Yes"/>
    <s v="Yes"/>
    <n v="0"/>
    <n v="1"/>
    <n v="0"/>
  </r>
  <r>
    <s v="FHIR-23358"/>
    <s v="Change Request"/>
    <s v="Access_token in card? - PDex #147"/>
    <x v="11"/>
    <s v="Triaged"/>
    <s v="Not Persuasive"/>
    <m/>
    <m/>
    <m/>
    <x v="1"/>
    <s v="No"/>
    <s v="Yes"/>
    <s v="Yes"/>
    <n v="0"/>
    <n v="1"/>
    <n v="0"/>
  </r>
  <r>
    <s v="FHIR-23360"/>
    <s v="Change Request"/>
    <s v="Why not just expose the raw paid claims over a bulk data integration? - PDex #148"/>
    <x v="11"/>
    <s v="Triaged"/>
    <s v="Not Persuasive"/>
    <m/>
    <m/>
    <s v="Clarification"/>
    <x v="1"/>
    <s v="No"/>
    <s v="Yes"/>
    <s v="No"/>
    <n v="0"/>
    <n v="1"/>
    <n v="1"/>
  </r>
  <r>
    <s v="FHIR-23364"/>
    <s v="Change Request"/>
    <s v="How does the SMART app securely receive an access token to both the EHR and Payer FHIR servers? - PDex #150"/>
    <x v="11"/>
    <s v="Triaged"/>
    <s v="Persuasive with Modification"/>
    <m/>
    <s v="Non-substantive"/>
    <s v="Clarification"/>
    <x v="1"/>
    <s v="No"/>
    <s v="Yes"/>
    <s v="Yes"/>
    <n v="0"/>
    <n v="1"/>
    <n v="0"/>
  </r>
  <r>
    <s v="FHIR-23366"/>
    <s v="Change Request"/>
    <s v="This whole default search queries section feels like we're in the weeds of configuring a specific product and should not be conformance language in an interoperability specification. - PDex #151"/>
    <x v="11"/>
    <s v="Triaged"/>
    <s v="Not Persuasive with Modification"/>
    <m/>
    <s v="Non-substantive"/>
    <s v="Clarification"/>
    <x v="1"/>
    <s v="No"/>
    <s v="Yes"/>
    <s v="Yes"/>
    <n v="0"/>
    <n v="1"/>
    <n v="0"/>
  </r>
  <r>
    <s v="FHIR-23368"/>
    <s v="Change Request"/>
    <s v="The use of Provenance should fall onto the Argonaut-defined R4 Provenance profile. - PDex #152"/>
    <x v="11"/>
    <s v="Triaged"/>
    <s v="Persuasive with Modification"/>
    <m/>
    <s v="Compatible, substantive"/>
    <s v="Correction"/>
    <x v="1"/>
    <s v="No"/>
    <s v="Yes"/>
    <s v="Yes"/>
    <n v="0"/>
    <n v="1"/>
    <n v="0"/>
  </r>
  <r>
    <s v="FHIR-23372"/>
    <s v="Question"/>
    <s v="Member and HP consent is not mentioned - PDex #154"/>
    <x v="11"/>
    <s v="Triaged"/>
    <s v="Considered - Question answered"/>
    <m/>
    <m/>
    <m/>
    <x v="1"/>
    <s v="No"/>
    <s v="Yes"/>
    <s v="Yes"/>
    <n v="0"/>
    <n v="1"/>
    <n v="0"/>
  </r>
  <r>
    <s v="FHIR-23373"/>
    <s v="Question"/>
    <s v="Third Party Applications needs to be defined based on HIPAA requirements for &quot;SHALL&quot; - PDex #155"/>
    <x v="11"/>
    <s v="Triaged"/>
    <s v="Considered - Question answered"/>
    <m/>
    <m/>
    <m/>
    <x v="1"/>
    <s v="No"/>
    <s v="Yes"/>
    <s v="Yes"/>
    <n v="0"/>
    <n v="1"/>
    <n v="0"/>
  </r>
  <r>
    <s v="FHIR-23375"/>
    <s v="Change Request"/>
    <s v="There are membership systems that carry medical record as well. Hence should be included in &quot;Member Health record&quot; - PDex #157"/>
    <x v="11"/>
    <s v="Triaged"/>
    <s v="Persuasive with Modification"/>
    <m/>
    <s v="Non-substantive"/>
    <s v="Clarification"/>
    <x v="1"/>
    <s v="No"/>
    <s v="Yes"/>
    <s v="Yes"/>
    <n v="0"/>
    <n v="1"/>
    <n v="0"/>
  </r>
  <r>
    <s v="FHIR-23376"/>
    <s v="Change Request"/>
    <s v="There should be some US Core claim profiles defined/developed from a Payer's perspective for collecting complete claims history and should be developed prior to publishing/approving Pdex IG - PDex #158"/>
    <x v="11"/>
    <s v="Triaged"/>
    <s v="Not Persuasive"/>
    <m/>
    <m/>
    <m/>
    <x v="1"/>
    <s v="No"/>
    <s v="Yes"/>
    <s v="Yes"/>
    <n v="0"/>
    <n v="1"/>
    <n v="0"/>
  </r>
  <r>
    <s v="FHIR-23378"/>
    <s v="Change Request"/>
    <s v="For complete member payload from Health plan, there could be Claims AP, Membership/benefit systems as well. - PDex #159"/>
    <x v="11"/>
    <s v="Triaged"/>
    <s v="Persuasive with Modification"/>
    <m/>
    <s v="Compatible, substantive"/>
    <s v="Enhancement"/>
    <x v="1"/>
    <s v="No"/>
    <s v="Yes"/>
    <s v="Yes"/>
    <n v="0"/>
    <n v="1"/>
    <n v="0"/>
  </r>
  <r>
    <s v="FHIR-23392"/>
    <s v="Change Request"/>
    <s v="May be include ACS X12 standards for HP to gather data - PDex #166"/>
    <x v="11"/>
    <s v="Triaged"/>
    <s v="Persuasive with Modification"/>
    <m/>
    <s v="Compatible, substantive"/>
    <s v="Clarification"/>
    <x v="1"/>
    <s v="No"/>
    <s v="Yes"/>
    <s v="Yes"/>
    <n v="0"/>
    <n v="1"/>
    <n v="0"/>
  </r>
  <r>
    <s v="FHIR-23397"/>
    <s v="Change Request"/>
    <s v="Request additional information on integration of X12. - PDex #169"/>
    <x v="11"/>
    <s v="Triaged"/>
    <s v="Persuasive with Modification"/>
    <m/>
    <s v="Non-substantive"/>
    <s v="Clarification"/>
    <x v="1"/>
    <s v="No"/>
    <s v="Yes"/>
    <s v="Yes"/>
    <n v="0"/>
    <n v="1"/>
    <n v="0"/>
  </r>
  <r>
    <s v="FHIR-23403"/>
    <s v="Change Request"/>
    <s v="Are there any requirements governing the uses of the third-party apps usage of the sensative data? - PDex #175"/>
    <x v="11"/>
    <s v="Triaged"/>
    <s v="Persuasive with Modification"/>
    <m/>
    <s v="Compatible, substantive"/>
    <s v="Clarification"/>
    <x v="1"/>
    <s v="No"/>
    <s v="Yes"/>
    <s v="Yes"/>
    <n v="0"/>
    <n v="1"/>
    <n v="0"/>
  </r>
  <r>
    <s v="FHIR-23404"/>
    <s v="Change Request"/>
    <s v="This guide needs to include significant additional information on ensuring that patient data is not misused/patient authorization is not occurring without being adequately informed. - PDex #176"/>
    <x v="11"/>
    <s v="Triaged"/>
    <s v="Persuasive with Modification"/>
    <m/>
    <s v="Non-substantive"/>
    <s v="Clarification"/>
    <x v="1"/>
    <s v="No"/>
    <s v="Yes"/>
    <s v="Yes"/>
    <n v="0"/>
    <n v="1"/>
    <n v="0"/>
  </r>
  <r>
    <s v="FHIR-23406"/>
    <s v="Change Request"/>
    <s v="How are members made aware of their data's use if the third party is not a covered entity? For instance, a consumer-facing app not covered by HIPAA? Insurers' APIs should check an app's attestation to: industry-recognized development guidance; transparenc"/>
    <x v="11"/>
    <s v="Triaged"/>
    <s v="Persuasive with Modification"/>
    <m/>
    <s v="Compatible, substantive"/>
    <s v="Enhancement"/>
    <x v="1"/>
    <s v="No"/>
    <s v="Yes"/>
    <s v="Yes"/>
    <n v="0"/>
    <n v="1"/>
    <n v="0"/>
  </r>
  <r>
    <s v="FHIR-23407"/>
    <s v="Change Request"/>
    <s v="In order to properly protect patient privacy of sensitive data, authorization of data must be able to be limited according to patient wishes - PDex #179"/>
    <x v="11"/>
    <s v="Triaged"/>
    <s v="Persuasive with Modification"/>
    <m/>
    <s v="Compatible, substantive"/>
    <s v="Enhancement"/>
    <x v="1"/>
    <s v="No"/>
    <s v="Yes"/>
    <s v="Yes"/>
    <n v="0"/>
    <n v="1"/>
    <n v="0"/>
  </r>
  <r>
    <s v="FHIR-23408"/>
    <s v="Question"/>
    <s v="Physicians need to know which medical information will be incorporated into record (i.e., within their workflow or assist in CDS) vs. what will be dropped in human readable format (i.e., PDFs or unstructured notes). This issue continues to burden physicia"/>
    <x v="11"/>
    <s v="Triaged"/>
    <s v="Considered - Question answered"/>
    <m/>
    <m/>
    <m/>
    <x v="1"/>
    <s v="No"/>
    <s v="Yes"/>
    <s v="Yes"/>
    <n v="0"/>
    <n v="1"/>
    <n v="0"/>
  </r>
  <r>
    <s v="FHIR-23411"/>
    <s v="Change Request"/>
    <s v="How will provenance terminology be maintained between multiple parties? Provenance metadata hasn't been standardized. For instance, fundamental wording inconsistencies such as &quot;at home blood pressure&quot; and &quot;Home_BP&quot; or &quot;Provider Smith&quot; and &quot;Dr_Smith_MD&quot; m"/>
    <x v="11"/>
    <s v="Triaged"/>
    <s v="Persuasive with Modification"/>
    <m/>
    <s v="Compatible, substantive"/>
    <s v="Enhancement"/>
    <x v="1"/>
    <s v="No"/>
    <s v="Yes"/>
    <s v="Yes"/>
    <n v="0"/>
    <n v="1"/>
    <n v="0"/>
  </r>
  <r>
    <s v="FHIR-23416"/>
    <s v="Change Request"/>
    <s v="Add links to external guides. - CDex #3"/>
    <x v="11"/>
    <s v="Triaged"/>
    <s v="Persuasive"/>
    <m/>
    <s v="Non-substantive"/>
    <m/>
    <x v="1"/>
    <s v="No"/>
    <s v="Yes"/>
    <s v="No"/>
    <n v="0"/>
    <n v="1"/>
    <n v="1"/>
  </r>
  <r>
    <s v="FHIR-23418"/>
    <s v="Change Request"/>
    <s v="Missing profile description - CDex #5"/>
    <x v="11"/>
    <s v="Triaged"/>
    <s v="Persuasive"/>
    <m/>
    <s v="Non-substantive"/>
    <s v="Enhancement"/>
    <x v="1"/>
    <s v="No"/>
    <s v="Yes"/>
    <s v="Yes"/>
    <n v="0"/>
    <n v="1"/>
    <n v="0"/>
  </r>
  <r>
    <s v="FHIR-23420"/>
    <s v="Change Request"/>
    <s v="Missing links - CDex #7"/>
    <x v="11"/>
    <s v="Triaged"/>
    <s v="Persuasive"/>
    <m/>
    <s v="Non-substantive"/>
    <s v="Enhancement"/>
    <x v="1"/>
    <s v="No"/>
    <s v="Yes"/>
    <s v="Yes"/>
    <n v="0"/>
    <n v="1"/>
    <n v="0"/>
  </r>
  <r>
    <s v="FHIR-23421"/>
    <s v="Change Request"/>
    <s v="Contained vs included in the bundle - CDex #8"/>
    <x v="11"/>
    <s v="Triaged"/>
    <s v="Persuasive"/>
    <m/>
    <s v="Compatible, substantive"/>
    <s v="Correction"/>
    <x v="1"/>
    <s v="No"/>
    <s v="Yes"/>
    <s v="Yes"/>
    <n v="0"/>
    <n v="1"/>
    <n v="0"/>
  </r>
  <r>
    <s v="FHIR-23422"/>
    <s v="Change Request"/>
    <s v="fix link - CDex #9"/>
    <x v="11"/>
    <s v="Triaged"/>
    <s v="Persuasive"/>
    <m/>
    <s v="Non-substantive"/>
    <s v="Enhancement"/>
    <x v="1"/>
    <s v="No"/>
    <s v="Yes"/>
    <s v="Yes"/>
    <n v="0"/>
    <n v="1"/>
    <n v="0"/>
  </r>
  <r>
    <s v="FHIR-23424"/>
    <s v="Change Request"/>
    <s v="Missing Profile Introduction - CDex #11"/>
    <x v="11"/>
    <s v="Triaged"/>
    <s v="Persuasive"/>
    <m/>
    <s v="Non-substantive"/>
    <s v="Enhancement"/>
    <x v="1"/>
    <s v="No"/>
    <s v="Yes"/>
    <s v="Yes"/>
    <n v="0"/>
    <n v="1"/>
    <n v="0"/>
  </r>
  <r>
    <s v="FHIR-23427"/>
    <s v="Change Request"/>
    <s v="Include defintion for extension - CDex #14"/>
    <x v="11"/>
    <s v="Triaged"/>
    <s v="Persuasive"/>
    <m/>
    <s v="Non-substantive"/>
    <s v="Clarification"/>
    <x v="1"/>
    <s v="No"/>
    <s v="Yes"/>
    <s v="Yes"/>
    <n v="0"/>
    <n v="1"/>
    <n v="0"/>
  </r>
  <r>
    <s v="FHIR-23428"/>
    <s v="Change Request"/>
    <s v="Suggest adding a sub-section describing the unique components that will make this IG be compatible with FHIR R2 and STU3 - CDex #15"/>
    <x v="11"/>
    <s v="Triaged"/>
    <s v="Not Persuasive"/>
    <m/>
    <s v="Non-substantive"/>
    <m/>
    <x v="1"/>
    <s v="No"/>
    <s v="No"/>
    <s v="Yes"/>
    <n v="0"/>
    <n v="1"/>
    <n v="1"/>
  </r>
  <r>
    <s v="FHIR-23429"/>
    <s v="Change Request"/>
    <s v="Does the IG support &quot;Access&quot; without retrieval of data? - CDex #16"/>
    <x v="11"/>
    <s v="Triaged"/>
    <s v="Considered - Question answered"/>
    <m/>
    <s v="Non-substantive"/>
    <m/>
    <x v="0"/>
    <s v="No"/>
    <s v="No"/>
    <s v="Yes"/>
    <n v="1"/>
    <n v="0"/>
    <n v="0"/>
  </r>
  <r>
    <s v="FHIR-23430"/>
    <s v="Change Request"/>
    <s v="It might be helpful to 1) guide a couple of example, and 2) explain whether patient images (radiology, etc) are unstructured content supported. - CDex #17"/>
    <x v="11"/>
    <s v="Triaged"/>
    <s v="Persuasive with Modification"/>
    <m/>
    <s v="Non-substantive"/>
    <m/>
    <x v="1"/>
    <s v="No"/>
    <s v="Yes"/>
    <s v="No"/>
    <n v="0"/>
    <n v="1"/>
    <n v="1"/>
  </r>
  <r>
    <s v="FHIR-23431"/>
    <s v="Change Request"/>
    <s v="It will be important to clarify that the use cases being addressed are ONLY A SAMPLE of the possible use cases that this IG can support, and that, as new use cases are identified, they would be added to the IG. - CDex #18"/>
    <x v="11"/>
    <s v="Triaged"/>
    <s v="Persuasive with Modification"/>
    <m/>
    <s v="Non-substantive"/>
    <m/>
    <x v="1"/>
    <s v="No"/>
    <s v="Yes"/>
    <s v="No"/>
    <n v="0"/>
    <n v="1"/>
    <n v="1"/>
  </r>
  <r>
    <s v="FHIR-23432"/>
    <s v="Change Request"/>
    <s v="There should be a separate section in this use case that describe the specific actors involved in this use case. - CDex #19"/>
    <x v="11"/>
    <s v="Triaged"/>
    <s v="Persuasive with Modification"/>
    <m/>
    <s v="Non-substantive"/>
    <m/>
    <x v="1"/>
    <s v="No"/>
    <s v="Yes"/>
    <s v="No"/>
    <n v="0"/>
    <n v="1"/>
    <n v="1"/>
  </r>
  <r>
    <s v="FHIR-23434"/>
    <s v="Change Request"/>
    <s v="There should be a separate section in this use case that describe the specific actors involved in this use case. - CDex #21"/>
    <x v="11"/>
    <s v="Triaged"/>
    <s v="Persuasive"/>
    <m/>
    <s v="Non-substantive"/>
    <m/>
    <x v="1"/>
    <s v="No"/>
    <s v="Yes"/>
    <s v="No"/>
    <n v="0"/>
    <n v="1"/>
    <n v="1"/>
  </r>
  <r>
    <s v="FHIR-23438"/>
    <s v="Change Request"/>
    <s v="The process/transaction would not be needed if the provider knows WHEN document is needed. - CDex #25"/>
    <x v="11"/>
    <s v="Triaged"/>
    <s v="Persuasive with Modification"/>
    <m/>
    <s v="Non-substantive"/>
    <m/>
    <x v="1"/>
    <s v="No"/>
    <s v="Yes"/>
    <s v="No"/>
    <n v="0"/>
    <n v="1"/>
    <n v="1"/>
  </r>
  <r>
    <s v="FHIR-23441"/>
    <s v="Change Request"/>
    <s v="This is a use case between two providers, primarily. - CDex #28"/>
    <x v="11"/>
    <s v="Triaged"/>
    <s v="Persuasive with Modification"/>
    <m/>
    <s v="Non-substantive"/>
    <m/>
    <x v="1"/>
    <s v="No"/>
    <s v="Yes"/>
    <s v="No"/>
    <n v="0"/>
    <n v="1"/>
    <n v="1"/>
  </r>
  <r>
    <s v="FHIR-23463"/>
    <s v="Question"/>
    <s v="What is the suggested flow? - CDex #55"/>
    <x v="11"/>
    <s v="Triaged"/>
    <s v="Considered - Question answered"/>
    <m/>
    <m/>
    <m/>
    <x v="1"/>
    <s v="No"/>
    <s v="Yes"/>
    <s v="Yes"/>
    <n v="0"/>
    <n v="1"/>
    <n v="0"/>
  </r>
  <r>
    <s v="FHIR-23466"/>
    <s v="Question"/>
    <s v="is this a wider authorization (to any record) or relates to specific records? - CDex #58"/>
    <x v="11"/>
    <s v="Triaged"/>
    <s v="Considered - Question answered"/>
    <m/>
    <m/>
    <m/>
    <x v="1"/>
    <s v="No"/>
    <s v="Yes"/>
    <s v="Yes"/>
    <n v="0"/>
    <n v="1"/>
    <n v="0"/>
  </r>
  <r>
    <s v="FHIR-23467"/>
    <s v="Change Request"/>
    <s v="it might be necessary to separate the POST and PUSH permissions - CDex #59"/>
    <x v="11"/>
    <s v="Triaged"/>
    <s v="Persuasive with Modification"/>
    <m/>
    <s v="Compatible, substantive"/>
    <s v="Enhancement"/>
    <x v="1"/>
    <s v="No"/>
    <s v="Yes"/>
    <s v="Yes"/>
    <n v="0"/>
    <n v="1"/>
    <n v="0"/>
  </r>
  <r>
    <s v="FHIR-23468"/>
    <s v="Change Request"/>
    <s v="In case of invalid payloads, error must be returned to the Client and the payload is ignored by the Server. - CDex #60"/>
    <x v="11"/>
    <s v="Triaged"/>
    <s v="Persuasive"/>
    <m/>
    <s v="Compatible, substantive"/>
    <s v="Enhancement"/>
    <x v="1"/>
    <s v="No"/>
    <s v="Yes"/>
    <s v="Yes"/>
    <n v="0"/>
    <n v="1"/>
    <n v="0"/>
  </r>
  <r>
    <s v="FHIR-23469"/>
    <s v="Change Request"/>
    <s v="Need Reference - CDex #61"/>
    <x v="11"/>
    <s v="Triaged"/>
    <s v="Persuasive with Modification"/>
    <m/>
    <s v="Non-substantive"/>
    <m/>
    <x v="1"/>
    <s v="No"/>
    <s v="Yes"/>
    <s v="No"/>
    <n v="0"/>
    <n v="1"/>
    <n v="1"/>
  </r>
  <r>
    <s v="FHIR-23475"/>
    <s v="Change Request"/>
    <s v="It would be useful to have links to the use case pages on this page - CDex #93"/>
    <x v="11"/>
    <s v="Triaged"/>
    <s v="Persuasive"/>
    <m/>
    <s v="Non-substantive"/>
    <m/>
    <x v="1"/>
    <s v="No"/>
    <s v="Yes"/>
    <s v="No"/>
    <n v="0"/>
    <n v="1"/>
    <n v="1"/>
  </r>
  <r>
    <s v="FHIR-23476"/>
    <s v="Change Request"/>
    <s v="Better than what? More timely than what? Sooner than what? - CDex #94"/>
    <x v="11"/>
    <s v="Triaged"/>
    <s v="Persuasive"/>
    <m/>
    <s v="Non-substantive"/>
    <s v="Clarification"/>
    <x v="1"/>
    <s v="No"/>
    <s v="Yes"/>
    <s v="Yes"/>
    <n v="0"/>
    <n v="1"/>
    <n v="0"/>
  </r>
  <r>
    <s v="FHIR-23482"/>
    <s v="Change Request"/>
    <s v="It would be useful to have links to the profiles pages on this page - CDex #100"/>
    <x v="11"/>
    <s v="Triaged"/>
    <s v="Persuasive"/>
    <m/>
    <s v="Non-substantive"/>
    <m/>
    <x v="1"/>
    <s v="No"/>
    <s v="Yes"/>
    <s v="No"/>
    <n v="0"/>
    <n v="1"/>
    <n v="1"/>
  </r>
  <r>
    <s v="FHIR-23485"/>
    <s v="Change Request"/>
    <s v="Consider providing links to the various profiles and extensions from this page - CDex #103"/>
    <x v="11"/>
    <s v="Triaged"/>
    <s v="Persuasive"/>
    <m/>
    <s v="Non-substantive"/>
    <m/>
    <x v="1"/>
    <s v="No"/>
    <s v="Yes"/>
    <s v="No"/>
    <n v="0"/>
    <n v="1"/>
    <n v="1"/>
  </r>
  <r>
    <s v="FHIR-23486"/>
    <s v="Change Request"/>
    <s v="This page could benefit from an intro - CDex #104"/>
    <x v="11"/>
    <s v="Triaged"/>
    <s v="Persuasive"/>
    <m/>
    <s v="Non-substantive"/>
    <m/>
    <x v="1"/>
    <s v="No"/>
    <s v="Yes"/>
    <s v="No"/>
    <n v="0"/>
    <n v="1"/>
    <n v="1"/>
  </r>
  <r>
    <s v="FHIR-23496"/>
    <s v="Change Request"/>
    <s v="Aren't other document types supported in this IG? - CDex #114"/>
    <x v="11"/>
    <s v="Triaged"/>
    <s v="Persuasive with Modification"/>
    <m/>
    <s v="Non-substantive"/>
    <m/>
    <x v="1"/>
    <s v="No"/>
    <s v="Yes"/>
    <s v="No"/>
    <n v="0"/>
    <n v="1"/>
    <n v="1"/>
  </r>
  <r>
    <s v="FHIR-23498"/>
    <s v="Change Request"/>
    <s v="Supported File Formats in C-CDA Unstructured Documents (bottom of page) = ToDo - CDex #116"/>
    <x v="11"/>
    <s v="Triaged"/>
    <s v="Persuasive"/>
    <m/>
    <s v="Non-substantive"/>
    <s v="Clarification"/>
    <x v="1"/>
    <s v="No"/>
    <s v="Yes"/>
    <s v="Yes"/>
    <n v="0"/>
    <n v="1"/>
    <n v="0"/>
  </r>
  <r>
    <s v="FHIR-23499"/>
    <s v="Change Request"/>
    <s v="some of the pages have Previous and Next links which are helpful, but then others do not - CDex #117"/>
    <x v="11"/>
    <s v="Triaged"/>
    <s v="Not Persuasive with Modification"/>
    <m/>
    <s v="Non-substantive"/>
    <s v="Clarification"/>
    <x v="1"/>
    <s v="No"/>
    <s v="Yes"/>
    <s v="Yes"/>
    <n v="0"/>
    <n v="1"/>
    <n v="0"/>
  </r>
  <r>
    <s v="FHIR-23500"/>
    <s v="Change Request"/>
    <s v="All profiles and extensions are missing &quot;published by&quot; information - CDex #118"/>
    <x v="11"/>
    <s v="Triaged"/>
    <s v="Persuasive"/>
    <m/>
    <s v="Non-substantive"/>
    <s v="Correction"/>
    <x v="1"/>
    <s v="No"/>
    <s v="Yes"/>
    <s v="Yes"/>
    <n v="0"/>
    <n v="1"/>
    <n v="0"/>
  </r>
  <r>
    <s v="FHIR-23503"/>
    <s v="Change Request"/>
    <s v="Details about the relationship between CDex and HRex should be included in the Description - CDex #121"/>
    <x v="11"/>
    <s v="Triaged"/>
    <s v="Persuasive"/>
    <m/>
    <s v="Non-substantive"/>
    <s v="Clarification"/>
    <x v="1"/>
    <s v="No"/>
    <s v="Yes"/>
    <s v="Yes"/>
    <n v="0"/>
    <n v="1"/>
    <n v="0"/>
  </r>
  <r>
    <s v="FHIR-23504"/>
    <s v="Question"/>
    <s v="Should US Core be included in the sentence, or Argonuat removed? - CDex #122"/>
    <x v="11"/>
    <s v="Triaged"/>
    <s v="Not Persuasive with Modification"/>
    <m/>
    <s v="Compatible, substantive"/>
    <m/>
    <x v="0"/>
    <s v="No"/>
    <s v="Yes"/>
    <s v="No"/>
    <n v="1"/>
    <n v="0"/>
    <n v="0"/>
  </r>
  <r>
    <s v="FHIR-23505"/>
    <s v="Change Request"/>
    <s v="Include a reference to Argonaut specification conformance. - CDex #123"/>
    <x v="11"/>
    <s v="Triaged"/>
    <s v="Not Persuasive with Modification"/>
    <m/>
    <m/>
    <s v="Clarification"/>
    <x v="1"/>
    <s v="No"/>
    <s v="No"/>
    <s v="Yes"/>
    <n v="0"/>
    <n v="1"/>
    <n v="1"/>
  </r>
  <r>
    <s v="FHIR-23508"/>
    <s v="Change Request"/>
    <s v="Profiles are missing descriptions - CDex #126"/>
    <x v="11"/>
    <s v="Triaged"/>
    <s v="Persuasive"/>
    <m/>
    <s v="Non-substantive"/>
    <s v="Correction"/>
    <x v="1"/>
    <s v="No"/>
    <s v="Yes"/>
    <s v="Yes"/>
    <n v="0"/>
    <n v="1"/>
    <n v="0"/>
  </r>
  <r>
    <s v="FHIR-23518"/>
    <s v="Change Request"/>
    <s v="This sentence needs rewording to accurately capture the roles and intents of the parties - CDex #136"/>
    <x v="11"/>
    <s v="Triaged"/>
    <s v="Not Persuasive"/>
    <m/>
    <s v="Non-substantive"/>
    <s v="Clarification"/>
    <x v="1"/>
    <s v="No"/>
    <s v="No"/>
    <s v="No"/>
    <n v="0"/>
    <n v="1"/>
    <n v="1"/>
  </r>
  <r>
    <s v="FHIR-23520"/>
    <s v="Question"/>
    <s v="The guidance is that implementers will need to support many versions not the current version or a single version of the specification? - CDex #138"/>
    <x v="11"/>
    <s v="Triaged"/>
    <s v="Not Persuasive"/>
    <m/>
    <s v="Non-substantive"/>
    <m/>
    <x v="0"/>
    <s v="No"/>
    <s v="No"/>
    <s v="Yes"/>
    <n v="1"/>
    <n v="0"/>
    <n v="0"/>
  </r>
  <r>
    <s v="FHIR-23521"/>
    <s v="Change Request"/>
    <s v="Most comment submission locations are missing from the page. - CDex #139"/>
    <x v="11"/>
    <s v="Triaged"/>
    <s v="Persuasive with Modification"/>
    <m/>
    <s v="Non-substantive"/>
    <s v="Correction"/>
    <x v="1"/>
    <s v="No"/>
    <s v="Yes"/>
    <s v="Yes"/>
    <n v="0"/>
    <n v="1"/>
    <n v="0"/>
  </r>
  <r>
    <s v="FHIR-23525"/>
    <s v="Change Request"/>
    <s v="convey to users/implementers of OIDs that they are opaque strings which uniquely identify an assigner or a concept - CDex #143"/>
    <x v="11"/>
    <s v="Triaged"/>
    <s v="Not Persuasive"/>
    <m/>
    <m/>
    <s v="Correction"/>
    <x v="1"/>
    <s v="No"/>
    <s v="Yes"/>
    <s v="No"/>
    <n v="0"/>
    <n v="1"/>
    <n v="1"/>
  </r>
  <r>
    <s v="FHIR-23532"/>
    <s v="Technical Correction"/>
    <s v="Present this information in a tabular form. - CDex #150"/>
    <x v="11"/>
    <s v="Triaged"/>
    <s v="Persuasive"/>
    <m/>
    <s v="Non-substantive"/>
    <m/>
    <x v="1"/>
    <s v="No"/>
    <s v="Yes"/>
    <s v="No"/>
    <n v="0"/>
    <n v="1"/>
    <n v="1"/>
  </r>
  <r>
    <s v="FHIR-23533"/>
    <s v="Change Request"/>
    <s v="Add MIME and further remove any discussion from this section which conveys any sense of optionality. - CDex #151"/>
    <x v="11"/>
    <s v="Triaged"/>
    <s v="Persuasive with Modification"/>
    <m/>
    <s v="Non-substantive"/>
    <s v="Correction"/>
    <x v="1"/>
    <s v="No"/>
    <s v="Yes"/>
    <s v="Yes"/>
    <n v="0"/>
    <n v="1"/>
    <n v="0"/>
  </r>
  <r>
    <s v="FHIR-23534"/>
    <s v="Change Request"/>
    <s v="This section needs to be completed or eliminated. - CDex #152"/>
    <x v="11"/>
    <s v="Triaged"/>
    <s v="Persuasive with Modification"/>
    <m/>
    <s v="Compatible, substantive"/>
    <s v="Correction"/>
    <x v="1"/>
    <s v="No"/>
    <s v="Yes"/>
    <s v="Yes"/>
    <n v="0"/>
    <n v="1"/>
    <n v="0"/>
  </r>
  <r>
    <s v="FHIR-23536"/>
    <s v="Change Request"/>
    <s v="Remove the redundancy within this section. - CDex #154"/>
    <x v="11"/>
    <s v="Triaged"/>
    <s v="Persuasive with Modification"/>
    <m/>
    <s v="Non-substantive"/>
    <s v="Correction"/>
    <x v="1"/>
    <s v="No"/>
    <s v="Yes"/>
    <s v="Yes"/>
    <n v="0"/>
    <n v="1"/>
    <n v="0"/>
  </r>
  <r>
    <s v="FHIR-23537"/>
    <s v="Change Request"/>
    <s v="Recommend that the language used here be linked to the existing FHIR language. - CDex #155"/>
    <x v="11"/>
    <s v="Triaged"/>
    <s v="Persuasive with Modification"/>
    <m/>
    <s v="Non-substantive"/>
    <s v="Clarification"/>
    <x v="1"/>
    <s v="No"/>
    <s v="Yes"/>
    <s v="Yes"/>
    <n v="0"/>
    <n v="1"/>
    <n v="0"/>
  </r>
  <r>
    <s v="FHIR-23541"/>
    <s v="Change Request"/>
    <s v="The CDex specification has a more enhanced version of this page yet refers to the HRex document for the more details. - CDex #159"/>
    <x v="11"/>
    <s v="Triaged"/>
    <s v="Persuasive with Modification"/>
    <m/>
    <s v="Non-substantive"/>
    <s v="Enhancement"/>
    <x v="1"/>
    <s v="No"/>
    <s v="Yes"/>
    <s v="Yes"/>
    <n v="0"/>
    <n v="1"/>
    <n v="0"/>
  </r>
  <r>
    <s v="FHIR-23552"/>
    <s v="Change Request"/>
    <s v="How is clinical note type intended to be used? - CDex #170"/>
    <x v="11"/>
    <s v="Triaged"/>
    <s v="Persuasive"/>
    <m/>
    <s v="Non-substantive"/>
    <s v="Clarification"/>
    <x v="1"/>
    <s v="No"/>
    <s v="Yes"/>
    <s v="Yes"/>
    <n v="0"/>
    <n v="1"/>
    <n v="0"/>
  </r>
  <r>
    <s v="FHIR-23554"/>
    <s v="Question"/>
    <s v="Is the document bundle supposed to be used with Communication? - CDex #172"/>
    <x v="11"/>
    <s v="Triaged"/>
    <s v="Considered - Question answered"/>
    <m/>
    <s v="Non-substantive"/>
    <m/>
    <x v="1"/>
    <s v="No"/>
    <s v="No"/>
    <s v="Yes"/>
    <n v="0"/>
    <n v="1"/>
    <n v="1"/>
  </r>
  <r>
    <s v="FHIR-23587"/>
    <s v="Change Request"/>
    <s v="We need to assure that this document works in concert with the X12 transactions. - CDex #212"/>
    <x v="11"/>
    <s v="Triaged"/>
    <s v="Persuasive with Modification"/>
    <m/>
    <s v="Non-substantive"/>
    <m/>
    <x v="1"/>
    <s v="No"/>
    <s v="Yes"/>
    <s v="No"/>
    <n v="0"/>
    <n v="1"/>
    <n v="1"/>
  </r>
  <r>
    <s v="FHIR-23594"/>
    <s v="Change Request"/>
    <s v="Only to help payers? - CDex #229"/>
    <x v="11"/>
    <s v="Triaged"/>
    <s v="Persuasive with Modification"/>
    <m/>
    <s v="Non-substantive"/>
    <m/>
    <x v="1"/>
    <s v="No"/>
    <s v="Yes"/>
    <s v="No"/>
    <n v="0"/>
    <n v="1"/>
    <n v="1"/>
  </r>
  <r>
    <s v="FHIR-23596"/>
    <s v="Change Request"/>
    <s v="Table could be better formatted - CDex #231"/>
    <x v="11"/>
    <s v="Triaged"/>
    <s v="Persuasive with Modification"/>
    <m/>
    <s v="Non-substantive"/>
    <s v="Correction"/>
    <x v="1"/>
    <s v="No"/>
    <s v="Yes"/>
    <s v="Yes"/>
    <n v="0"/>
    <n v="1"/>
    <n v="0"/>
  </r>
  <r>
    <s v="FHIR-23599"/>
    <s v="Change Request"/>
    <s v="It would be good to have a link to the HL7 Consolidated CDA IG. - CDex #234"/>
    <x v="11"/>
    <s v="Triaged"/>
    <s v="Persuasive"/>
    <m/>
    <s v="Non-substantive"/>
    <m/>
    <x v="1"/>
    <s v="No"/>
    <s v="Yes"/>
    <s v="No"/>
    <n v="0"/>
    <n v="1"/>
    <n v="1"/>
  </r>
  <r>
    <s v="FHIR-23600"/>
    <s v="Change Request"/>
    <s v="I recommend removing &quot; is a CDA implementation guide that&quot; sub sentence. - CDex #235"/>
    <x v="11"/>
    <s v="Triaged"/>
    <s v="Persuasive"/>
    <m/>
    <s v="Non-substantive"/>
    <s v="Clarification"/>
    <x v="1"/>
    <s v="No"/>
    <s v="Yes"/>
    <s v="Yes"/>
    <n v="0"/>
    <n v="1"/>
    <n v="0"/>
  </r>
  <r>
    <s v="FHIR-23602"/>
    <s v="Change Request"/>
    <s v="Table 1 is not present in the webpage. - CDex #237"/>
    <x v="11"/>
    <s v="Triaged"/>
    <s v="Persuasive"/>
    <m/>
    <s v="Non-substantive"/>
    <s v="Correction"/>
    <x v="1"/>
    <s v="No"/>
    <s v="Yes"/>
    <s v="Yes"/>
    <n v="0"/>
    <n v="1"/>
    <n v="0"/>
  </r>
  <r>
    <s v="FHIR-23604"/>
    <s v="Change Request"/>
    <s v="Is it correct the Document2? - CDex #239"/>
    <x v="11"/>
    <s v="Triaged"/>
    <s v="Persuasive"/>
    <m/>
    <s v="Non-substantive"/>
    <m/>
    <x v="1"/>
    <s v="No"/>
    <s v="Yes"/>
    <s v="No"/>
    <n v="0"/>
    <n v="1"/>
    <n v="1"/>
  </r>
  <r>
    <s v="FHIR-23605"/>
    <s v="Change Request"/>
    <s v="It would be good to have a link to the C-CDA on FHIR IG. - CDex #240"/>
    <x v="11"/>
    <s v="Triaged"/>
    <s v="Persuasive"/>
    <m/>
    <s v="Non-substantive"/>
    <m/>
    <x v="1"/>
    <s v="No"/>
    <s v="Yes"/>
    <s v="No"/>
    <n v="0"/>
    <n v="1"/>
    <n v="1"/>
  </r>
  <r>
    <s v="FHIR-23606"/>
    <s v="Change Request"/>
    <s v="Add commas (URIs URNs URLs) - CDex #241"/>
    <x v="11"/>
    <s v="Triaged"/>
    <s v="Persuasive"/>
    <m/>
    <s v="Non-substantive"/>
    <s v="Correction"/>
    <x v="1"/>
    <s v="No"/>
    <s v="Yes"/>
    <s v="Yes"/>
    <n v="0"/>
    <n v="1"/>
    <n v="0"/>
  </r>
  <r>
    <s v="FHIR-23615"/>
    <s v="Change Request"/>
    <s v="I suggest adding a link for the CDA Implementation Guide for Attachments - CDex #250"/>
    <x v="11"/>
    <s v="Triaged"/>
    <s v="Persuasive"/>
    <m/>
    <s v="Non-substantive"/>
    <s v="Clarification"/>
    <x v="1"/>
    <s v="No"/>
    <s v="Yes"/>
    <s v="Yes"/>
    <n v="0"/>
    <n v="1"/>
    <n v="0"/>
  </r>
  <r>
    <s v="FHIR-23618"/>
    <s v="Change Request"/>
    <s v="Should this be a table? - CDex #253"/>
    <x v="11"/>
    <s v="Triaged"/>
    <s v="Persuasive"/>
    <m/>
    <s v="Non-substantive"/>
    <s v="Correction"/>
    <x v="1"/>
    <s v="No"/>
    <s v="Yes"/>
    <s v="Yes"/>
    <n v="0"/>
    <n v="1"/>
    <n v="0"/>
  </r>
  <r>
    <s v="FHIR-23626"/>
    <s v="Technical Correction"/>
    <s v="Sentence not clear to me. - CDex #261"/>
    <x v="11"/>
    <s v="Triaged"/>
    <s v="Persuasive"/>
    <m/>
    <s v="Non-substantive"/>
    <m/>
    <x v="1"/>
    <s v="No"/>
    <s v="Yes"/>
    <s v="No"/>
    <n v="0"/>
    <n v="1"/>
    <n v="1"/>
  </r>
  <r>
    <s v="FHIR-23627"/>
    <s v="Change Request"/>
    <s v="Include description of the acronym. - CDex #262"/>
    <x v="11"/>
    <s v="Triaged"/>
    <s v="Persuasive with Modification"/>
    <m/>
    <s v="Non-substantive"/>
    <s v="Clarification"/>
    <x v="1"/>
    <s v="No"/>
    <s v="Yes"/>
    <s v="Yes"/>
    <n v="0"/>
    <n v="1"/>
    <n v="0"/>
  </r>
  <r>
    <s v="FHIR-23628"/>
    <s v="Change Request"/>
    <s v="Remove these 2 paragraphs. - CDex #263"/>
    <x v="11"/>
    <s v="Triaged"/>
    <s v="Persuasive"/>
    <m/>
    <s v="Non-substantive"/>
    <s v="Clarification"/>
    <x v="1"/>
    <s v="No"/>
    <s v="Yes"/>
    <s v="Yes"/>
    <n v="0"/>
    <n v="1"/>
    <n v="0"/>
  </r>
  <r>
    <s v="FHIR-23629"/>
    <s v="Change Request"/>
    <s v="Include description of the acronym. - CDex #264"/>
    <x v="11"/>
    <s v="Triaged"/>
    <s v="Persuasive with Modification"/>
    <m/>
    <s v="Non-substantive"/>
    <s v="Clarification"/>
    <x v="1"/>
    <s v="No"/>
    <s v="Yes"/>
    <s v="Yes"/>
    <n v="0"/>
    <n v="1"/>
    <n v="0"/>
  </r>
  <r>
    <s v="FHIR-23632"/>
    <s v="Change Request"/>
    <s v="What is PMEHR? - CDex #267"/>
    <x v="11"/>
    <s v="Triaged"/>
    <s v="Persuasive"/>
    <m/>
    <m/>
    <s v="Clarification"/>
    <x v="1"/>
    <s v="No"/>
    <s v="No"/>
    <s v="Yes"/>
    <n v="0"/>
    <n v="1"/>
    <n v="1"/>
  </r>
  <r>
    <s v="FHIR-23636"/>
    <s v="Change Request"/>
    <s v="VAC in capitals. Add description for its meaning. Vacuum-Assisted Closure. - CDex #271"/>
    <x v="11"/>
    <s v="Triaged"/>
    <s v="Persuasive"/>
    <m/>
    <s v="Non-substantive"/>
    <s v="Clarification"/>
    <x v="1"/>
    <s v="No"/>
    <s v="Yes"/>
    <s v="Yes"/>
    <n v="0"/>
    <n v="1"/>
    <n v="0"/>
  </r>
  <r>
    <s v="FHIR-23644"/>
    <s v="Technical Correction"/>
    <s v="Standardize the font size - CDex #279"/>
    <x v="11"/>
    <s v="Triaged"/>
    <s v="Persuasive"/>
    <m/>
    <m/>
    <m/>
    <x v="1"/>
    <s v="No"/>
    <s v="No"/>
    <s v="No"/>
    <n v="0"/>
    <n v="1"/>
    <n v="1"/>
  </r>
  <r>
    <s v="FHIR-23650"/>
    <s v="Change Request"/>
    <s v="Update &quot;Information Source&quot; to &quot;Information Server&quot;. - CDex #285"/>
    <x v="11"/>
    <s v="Triaged"/>
    <s v="Persuasive"/>
    <m/>
    <s v="Non-substantive"/>
    <s v="Clarification"/>
    <x v="1"/>
    <s v="No"/>
    <s v="Yes"/>
    <s v="Yes"/>
    <n v="0"/>
    <n v="1"/>
    <n v="0"/>
  </r>
  <r>
    <s v="FHIR-23653"/>
    <s v="Technical Correction"/>
    <s v="Sentence not clear to me. - CDex #288"/>
    <x v="11"/>
    <s v="Triaged"/>
    <s v="Persuasive"/>
    <m/>
    <m/>
    <m/>
    <x v="1"/>
    <s v="No"/>
    <s v="No"/>
    <s v="No"/>
    <n v="0"/>
    <n v="1"/>
    <n v="1"/>
  </r>
  <r>
    <s v="FHIR-23666"/>
    <s v="Change Request"/>
    <s v="For the purposes of interacting with a payer, couldn't NPI and/or Payer ID be utilized instead of requiring an additional identifier? - CDex #301"/>
    <x v="11"/>
    <s v="Triaged"/>
    <s v="Not Persuasive"/>
    <m/>
    <m/>
    <m/>
    <x v="1"/>
    <s v="No"/>
    <s v="Yes"/>
    <s v="Yes"/>
    <n v="0"/>
    <n v="1"/>
    <n v="0"/>
  </r>
  <r>
    <s v="FHIR-23667"/>
    <s v="Change Request"/>
    <s v="It would be helpful if this was spelled out (might be a problem for certain browsers does not help people - need to explicitly state what the compatibility issue is) - CDex #302"/>
    <x v="11"/>
    <s v="Triaged"/>
    <s v="Persuasive with Modification"/>
    <m/>
    <s v="Non-substantive"/>
    <m/>
    <x v="1"/>
    <s v="No"/>
    <s v="Yes"/>
    <s v="No"/>
    <n v="0"/>
    <n v="1"/>
    <n v="1"/>
  </r>
  <r>
    <s v="FHIR-23668"/>
    <s v="Change Request"/>
    <s v="CPT and ICD-10 are different code sets with different functions, so they should be on separate bullets - CDex #303"/>
    <x v="11"/>
    <s v="Triaged"/>
    <s v="Persuasive"/>
    <m/>
    <s v="Non-substantive"/>
    <m/>
    <x v="1"/>
    <s v="No"/>
    <s v="Yes"/>
    <s v="No"/>
    <n v="0"/>
    <n v="1"/>
    <n v="1"/>
  </r>
  <r>
    <s v="FHIR-23669"/>
    <s v="Change Request"/>
    <s v="This use case expands beyond the health insurer's role as performing payment functions. The AMA recommends that this and other use cases be scoped to accomplish payment, billing and related routine functions rather than medical care decision-making. - CDe"/>
    <x v="11"/>
    <s v="Triaged"/>
    <s v="Persuasive with Modification"/>
    <m/>
    <s v="Non-substantive"/>
    <s v="Enhancement"/>
    <x v="1"/>
    <s v="No"/>
    <s v="Yes"/>
    <s v="Yes"/>
    <n v="0"/>
    <n v="1"/>
    <n v="0"/>
  </r>
  <r>
    <s v="FHIR-23670"/>
    <s v="Change Request"/>
    <s v="Depending on the type of information, wouldn't the provider be best obtaining the info from the other provider. - CDex #305"/>
    <x v="11"/>
    <s v="Triaged"/>
    <s v="Persuasive with Modification"/>
    <m/>
    <s v="Non-substantive"/>
    <s v="Enhancement"/>
    <x v="1"/>
    <s v="No"/>
    <s v="Yes"/>
    <s v="Yes"/>
    <n v="0"/>
    <n v="1"/>
    <n v="0"/>
  </r>
  <r>
    <s v="FHIR-23671"/>
    <s v="Change Request"/>
    <s v="The creation of risk profiles could discriminate against vulnerable patients or lead to barriers to needed patient care. This use case needs the additiona of significant patient protections. - CDex #306"/>
    <x v="11"/>
    <s v="Triaged"/>
    <s v="Not Persuasive"/>
    <m/>
    <s v="Non-substantive"/>
    <s v="Enhancement"/>
    <x v="1"/>
    <s v="No"/>
    <s v="No"/>
    <s v="No"/>
    <n v="0"/>
    <n v="1"/>
    <n v="1"/>
  </r>
  <r>
    <s v="FHIR-23672"/>
    <s v="Change Request"/>
    <s v="AMA believes quality reporting should include the goal of increasing the transparency of health care data. - CDex #307"/>
    <x v="11"/>
    <s v="Triaged"/>
    <s v="Considered for Future Use"/>
    <m/>
    <m/>
    <m/>
    <x v="1"/>
    <s v="No"/>
    <s v="Yes"/>
    <s v="Yes"/>
    <n v="0"/>
    <n v="1"/>
    <n v="0"/>
  </r>
  <r>
    <s v="FHIR-23673"/>
    <s v="Change Request"/>
    <s v="Needs to be specifically focused to gather the specific information required - CDex #308"/>
    <x v="11"/>
    <s v="Triaged"/>
    <s v="Persuasive with Modification"/>
    <m/>
    <s v="Non-substantive"/>
    <s v="Enhancement"/>
    <x v="1"/>
    <s v="No"/>
    <s v="Yes"/>
    <s v="Yes"/>
    <n v="0"/>
    <n v="1"/>
    <n v="0"/>
  </r>
  <r>
    <s v="FHIR-23674"/>
    <s v="Change Request"/>
    <s v="This use case needs to be narrowed in order to prevent medical necessity determinations delaying or completely impeding access to appropriate care. - CDex #309"/>
    <x v="11"/>
    <s v="Triaged"/>
    <s v="Not Persuasive with Modification"/>
    <m/>
    <m/>
    <s v="Enhancement"/>
    <x v="1"/>
    <s v="No"/>
    <s v="No"/>
    <s v="Yes"/>
    <n v="0"/>
    <n v="1"/>
    <n v="1"/>
  </r>
  <r>
    <s v="FHIR-23679"/>
    <s v="Change Request"/>
    <s v="This will never happen. There will always be clinically important information in a medical record that is not structured. - CDex #314"/>
    <x v="11"/>
    <s v="Triaged"/>
    <s v="Persuasive"/>
    <m/>
    <s v="Non-substantive"/>
    <s v="Correction"/>
    <x v="1"/>
    <s v="No"/>
    <s v="Yes"/>
    <s v="Yes"/>
    <n v="0"/>
    <n v="1"/>
    <n v="0"/>
  </r>
  <r>
    <s v="FHIR-23688"/>
    <s v="Change Request"/>
    <s v="Pick a different example. - CDex #323"/>
    <x v="11"/>
    <s v="Triaged"/>
    <s v="Persuasive with Modification"/>
    <m/>
    <s v="Non-substantive"/>
    <s v="Enhancement"/>
    <x v="1"/>
    <s v="No"/>
    <s v="Yes"/>
    <s v="Yes"/>
    <n v="0"/>
    <n v="1"/>
    <n v="0"/>
  </r>
  <r>
    <s v="FHIR-23689"/>
    <s v="Change Request"/>
    <s v="Remove &quot;also.&quot; - CDex #324"/>
    <x v="11"/>
    <s v="Triaged"/>
    <s v="Persuasive"/>
    <m/>
    <s v="Non-substantive"/>
    <s v="Clarification"/>
    <x v="1"/>
    <s v="No"/>
    <s v="Yes"/>
    <s v="Yes"/>
    <n v="0"/>
    <n v="1"/>
    <n v="0"/>
  </r>
  <r>
    <s v="FHIR-23692"/>
    <s v="Change Request"/>
    <s v="Move to the officiial HL7 FHIR IG template if available in time for publishing this IG. - CDex #327"/>
    <x v="11"/>
    <s v="Triaged"/>
    <s v="Considered for Future Use"/>
    <m/>
    <m/>
    <m/>
    <x v="1"/>
    <s v="No"/>
    <s v="Yes"/>
    <s v="Yes"/>
    <n v="0"/>
    <n v="1"/>
    <n v="0"/>
  </r>
  <r>
    <s v="FHIR-23697"/>
    <s v="Change Request"/>
    <s v="Add a link to full-ig.zip - CDex #332"/>
    <x v="11"/>
    <s v="Triaged"/>
    <s v="Persuasive"/>
    <m/>
    <s v="Non-substantive"/>
    <s v="Enhancement"/>
    <x v="1"/>
    <s v="No"/>
    <s v="Yes"/>
    <s v="Yes"/>
    <n v="0"/>
    <n v="1"/>
    <n v="0"/>
  </r>
  <r>
    <s v="FHIR-23775"/>
    <s v="Change Request"/>
    <s v="It is not clear what DDE is in the figure in section 2.1"/>
    <x v="11"/>
    <s v="Triaged"/>
    <s v="Persuasive"/>
    <s v="Kathleen Connor / Robert Dieterle: 20-0-1"/>
    <m/>
    <s v="Enhancement"/>
    <x v="1"/>
    <s v="Yes"/>
    <s v="No"/>
    <s v="Yes"/>
    <n v="0"/>
    <n v="0"/>
    <n v="1"/>
  </r>
  <r>
    <s v="FHIR-24113"/>
    <s v="Question"/>
    <s v="Specify formal Da Vinci PAS IG maturity level?"/>
    <x v="11"/>
    <s v="Triaged"/>
    <s v="Persuasive"/>
    <s v="Kathleen Connor / Robert Dieterle: 20-0-1"/>
    <m/>
    <m/>
    <x v="0"/>
    <s v="Yes"/>
    <s v="No"/>
    <s v="No"/>
    <n v="1"/>
    <n v="0"/>
    <n v="0"/>
  </r>
  <r>
    <s v="FHIR-24114"/>
    <s v="Change Request"/>
    <s v="Section 5.4.2.1 Polling - ClaimResponse search criteria and expected response are in conflict"/>
    <x v="11"/>
    <s v="Triaged"/>
    <s v="Persuasive with Modification"/>
    <s v="Kathleen Connor / Robert Dieterle: 20-0-1"/>
    <m/>
    <s v="Correction"/>
    <x v="1"/>
    <s v="Yes"/>
    <s v="No"/>
    <s v="Yes"/>
    <n v="0"/>
    <n v="0"/>
    <n v="1"/>
  </r>
  <r>
    <s v="FHIR-24115"/>
    <s v="Change Request"/>
    <s v="Section 5.4.2.1 Polling - ClaimResponse search expected response needs clarification"/>
    <x v="11"/>
    <s v="Triaged"/>
    <s v="Persuasive"/>
    <s v="Kathleen Connor / Robert Dieterle: 20-0-1"/>
    <m/>
    <s v="Correction"/>
    <x v="1"/>
    <s v="Yes"/>
    <s v="No"/>
    <s v="Yes"/>
    <n v="0"/>
    <n v="0"/>
    <n v="1"/>
  </r>
  <r>
    <s v="FHIR-24171"/>
    <s v="Change Request"/>
    <s v="Generalize and move to FHIR Extensions in Core - PAS #21"/>
    <x v="11"/>
    <s v="Triaged"/>
    <s v="Not Persuasive"/>
    <m/>
    <m/>
    <s v="Enhancement"/>
    <x v="1"/>
    <s v="No"/>
    <s v="Yes"/>
    <s v="No"/>
    <n v="0"/>
    <n v="1"/>
    <n v="1"/>
  </r>
  <r>
    <s v="FHIR-24172"/>
    <s v="Change Request"/>
    <s v="Claims and orders share some common workflow functionality. - PAS #22"/>
    <x v="11"/>
    <s v="Triaged"/>
    <s v="Not Persuasive"/>
    <m/>
    <m/>
    <s v="Clarification"/>
    <x v="1"/>
    <s v="No"/>
    <s v="Yes"/>
    <s v="No"/>
    <n v="0"/>
    <n v="1"/>
    <n v="1"/>
  </r>
  <r>
    <s v="FHIR-24196"/>
    <s v="Change Request"/>
    <s v="Knowing the original PA id and the patient coverage id is not sufficient access control for subsequent queries. - PAS #34"/>
    <x v="11"/>
    <s v="Triaged"/>
    <s v="Persuasive with Modification"/>
    <s v="Kathleen Connor / Robert Dieterle: 20-0-1"/>
    <m/>
    <s v="Correction"/>
    <x v="1"/>
    <s v="Yes"/>
    <s v="No"/>
    <s v="Yes"/>
    <n v="0"/>
    <n v="0"/>
    <n v="1"/>
  </r>
  <r>
    <s v="FHIR-24261"/>
    <s v="Change Request"/>
    <s v="Unclear: are the Bundles limited to a single prior authorization? - PAS #70"/>
    <x v="11"/>
    <s v="Triaged"/>
    <s v="Persuasive"/>
    <m/>
    <s v="Non-substantive"/>
    <s v="Clarification"/>
    <x v="1"/>
    <s v="No"/>
    <s v="Yes"/>
    <s v="Yes"/>
    <n v="0"/>
    <n v="1"/>
    <n v="0"/>
  </r>
  <r>
    <s v="FHIR-24272"/>
    <s v="Change Request"/>
    <s v="This appears to need a richer Security and Privacy model and review than has been provided here. - PAS #76"/>
    <x v="11"/>
    <s v="Triaged"/>
    <s v="Persuasive with Modification"/>
    <s v="Kathleen Connor / Robert Dieterle: 20-0-1"/>
    <m/>
    <s v="Enhancement"/>
    <x v="1"/>
    <s v="Yes"/>
    <s v="No"/>
    <s v="Yes"/>
    <n v="0"/>
    <n v="0"/>
    <n v="1"/>
  </r>
  <r>
    <s v="FHIR-24275"/>
    <s v="Change Request"/>
    <s v="This section describes mechanisms that deviate from the mechanism already provided in the FHIR R4 specification. - PAS #77"/>
    <x v="11"/>
    <s v="Triaged"/>
    <s v="Persuasive"/>
    <s v="Kathleen Connor / Robert Dieterle: 20-0-1"/>
    <m/>
    <s v="Correction"/>
    <x v="1"/>
    <s v="Yes"/>
    <s v="No"/>
    <s v="Yes"/>
    <n v="0"/>
    <n v="0"/>
    <n v="1"/>
  </r>
  <r>
    <s v="FHIR-24277"/>
    <s v="Change Request"/>
    <s v="The service should use the existing status check mechanism. - PAS #78"/>
    <x v="11"/>
    <s v="Triaged"/>
    <s v="Persuasive"/>
    <s v="Kathleen Connor / Robert Dieterle: 20-0-1"/>
    <m/>
    <s v="Correction"/>
    <x v="1"/>
    <s v="Yes"/>
    <s v="No"/>
    <s v="Yes"/>
    <n v="0"/>
    <n v="0"/>
    <n v="1"/>
  </r>
  <r>
    <s v="FHIR-24283"/>
    <s v="Change Request"/>
    <s v="Several, if not all, of the extensions using codes do not have the terminology supplied. - PAS #81"/>
    <x v="11"/>
    <s v="Triaged"/>
    <s v="Persuasive"/>
    <s v="Kathleen Connor / Robert Dieterle: 20-0-1"/>
    <m/>
    <s v="Correction"/>
    <x v="1"/>
    <s v="Yes"/>
    <s v="No"/>
    <s v="Yes"/>
    <n v="0"/>
    <n v="0"/>
    <n v="1"/>
  </r>
  <r>
    <s v="FHIR-24323"/>
    <s v="Change Request"/>
    <s v="valuecode code should have a binding - assume it is not example but more specific - PAS #114"/>
    <x v="11"/>
    <s v="Triaged"/>
    <s v="Persuasive"/>
    <s v="Kathleen Connor / Robert Dieterle: 20-0-1"/>
    <m/>
    <s v="Correction"/>
    <x v="1"/>
    <s v="Yes"/>
    <s v="No"/>
    <s v="Yes"/>
    <n v="0"/>
    <n v="0"/>
    <n v="1"/>
  </r>
  <r>
    <s v="FHIR-24326"/>
    <s v="Change Request"/>
    <s v="2.3.5 appears to be referring to a denial case. - PAS #117"/>
    <x v="11"/>
    <s v="Triaged"/>
    <s v="Not Persuasive with Modification"/>
    <s v="Mark Scrimshire / Mary Kay McDaniel: 19-0-0"/>
    <m/>
    <s v="Correction"/>
    <x v="1"/>
    <s v="Yes"/>
    <s v="No"/>
    <s v="Yes"/>
    <n v="0"/>
    <n v="0"/>
    <n v="1"/>
  </r>
  <r>
    <s v="FHIR-24327"/>
    <s v="Change Request"/>
    <s v="Does checking the request at the behest of the user still have the same limits as the regular polling inquiry? - PAS #118"/>
    <x v="11"/>
    <s v="Triaged"/>
    <s v="Persuasive"/>
    <s v="Mark Scrimshire / Mary Kay McDaniel: 19-0-0"/>
    <m/>
    <m/>
    <x v="1"/>
    <s v="Yes"/>
    <s v="No"/>
    <s v="No"/>
    <n v="0"/>
    <n v="0"/>
    <n v="1"/>
  </r>
  <r>
    <s v="FHIR-24329"/>
    <s v="Change Request"/>
    <s v="How do you know that few EMR systems have implemented the X12 interaces. - PAS #120"/>
    <x v="11"/>
    <s v="Triaged"/>
    <s v="Persuasive"/>
    <s v="Mark Scrimshire / Mary Kay McDaniel: 19-0-0"/>
    <m/>
    <s v="Correction"/>
    <x v="1"/>
    <s v="Yes"/>
    <s v="No"/>
    <s v="Yes"/>
    <n v="0"/>
    <n v="0"/>
    <n v="1"/>
  </r>
  <r>
    <s v="FHIR-24330"/>
    <s v="Change Request"/>
    <s v="I would need a lawyer to successfully validate the regulatory analysis provided on this page. - PAS #121"/>
    <x v="11"/>
    <s v="Triaged"/>
    <s v="Not Persuasive with Modification"/>
    <s v="Mark Scrimshire / Mary Kay McDaniel: 19-0-0"/>
    <m/>
    <s v="Correction"/>
    <x v="1"/>
    <s v="Yes"/>
    <s v="No"/>
    <s v="Yes"/>
    <n v="0"/>
    <n v="0"/>
    <n v="1"/>
  </r>
  <r>
    <s v="FHIR-24331"/>
    <s v="Change Request"/>
    <s v="As an EHR developer, I'm not at all certain that this IG will be more successful than X12. - PAS #122"/>
    <x v="11"/>
    <s v="Triaged"/>
    <s v="Not Persuasive with Modification"/>
    <s v="Mark Scrimshire / Mary Kay McDaniel: 19-0-0"/>
    <m/>
    <m/>
    <x v="1"/>
    <s v="Yes"/>
    <s v="No"/>
    <s v="No"/>
    <n v="0"/>
    <n v="0"/>
    <n v="1"/>
  </r>
  <r>
    <s v="FHIR-24333"/>
    <s v="Change Request"/>
    <s v="There's no need to mandate provider EHR workflow in this paragraph - PAS #124"/>
    <x v="11"/>
    <s v="Triaged"/>
    <s v="Not Persuasive"/>
    <m/>
    <m/>
    <s v="Correction"/>
    <x v="1"/>
    <s v="No"/>
    <s v="Yes"/>
    <s v="No"/>
    <n v="0"/>
    <n v="1"/>
    <n v="1"/>
  </r>
  <r>
    <s v="FHIR-24336"/>
    <s v="Change Request"/>
    <s v="The information flow described in this section is unnecessarily convoluted and overly complicated. - PAS #129"/>
    <x v="11"/>
    <s v="Triaged"/>
    <s v="Not Persuasive"/>
    <m/>
    <m/>
    <s v="Clarification"/>
    <x v="1"/>
    <s v="No"/>
    <s v="Yes"/>
    <s v="No"/>
    <n v="0"/>
    <n v="1"/>
    <n v="1"/>
  </r>
  <r>
    <s v="FHIR-24337"/>
    <s v="Change Request"/>
    <s v="Architectural flaw - PAS #130"/>
    <x v="11"/>
    <s v="Triaged"/>
    <s v="Not Persuasive"/>
    <m/>
    <m/>
    <s v="Clarification"/>
    <x v="1"/>
    <s v="No"/>
    <s v="Yes"/>
    <s v="No"/>
    <n v="0"/>
    <n v="1"/>
    <n v="1"/>
  </r>
  <r>
    <s v="FHIR-24338"/>
    <s v="Change Request"/>
    <s v="queries seeking the status of the prior authorization response may come from multiple systems - PAS #131"/>
    <x v="11"/>
    <s v="Triaged"/>
    <s v="Not Persuasive"/>
    <m/>
    <m/>
    <s v="Correction"/>
    <x v="1"/>
    <s v="No"/>
    <s v="Yes"/>
    <s v="No"/>
    <n v="0"/>
    <n v="1"/>
    <n v="1"/>
  </r>
  <r>
    <s v="FHIR-24339"/>
    <s v="Change Request"/>
    <s v="Remove conformance on maximal polling query frequency. - PAS #132"/>
    <x v="11"/>
    <s v="Triaged"/>
    <s v="Not Persuasive"/>
    <m/>
    <m/>
    <s v="Correction"/>
    <x v="1"/>
    <s v="No"/>
    <s v="Yes"/>
    <s v="No"/>
    <n v="0"/>
    <n v="1"/>
    <n v="1"/>
  </r>
  <r>
    <s v="FHIR-24340"/>
    <s v="Change Request"/>
    <s v="Note that you previously required servers to support both subscriptions and polling. - PAS #133"/>
    <x v="11"/>
    <s v="Triaged"/>
    <s v="Not Persuasive"/>
    <m/>
    <m/>
    <s v="Clarification"/>
    <x v="1"/>
    <s v="No"/>
    <s v="Yes"/>
    <s v="No"/>
    <n v="0"/>
    <n v="1"/>
    <n v="1"/>
  </r>
  <r>
    <s v="FHIR-24341"/>
    <s v="Change Request"/>
    <s v="I think that you should prefer rest-hooks, but leave the door open for websockets. - PAS #134"/>
    <x v="11"/>
    <s v="Triaged"/>
    <s v="Persuasive"/>
    <m/>
    <s v="Non-substantive"/>
    <s v="Clarification"/>
    <x v="1"/>
    <s v="No"/>
    <s v="Yes"/>
    <s v="Yes"/>
    <n v="0"/>
    <n v="1"/>
    <n v="0"/>
  </r>
  <r>
    <s v="FHIR-24342"/>
    <s v="Comment"/>
    <s v="Overall, despite my concerns over the architectural issues, you have done good work on this IG. - PAS #135"/>
    <x v="11"/>
    <s v="Triaged"/>
    <s v="Considered - No action required"/>
    <s v="Kathleen Connor / Robert Dieterle: 20-0-1"/>
    <s v="Non-substantive"/>
    <m/>
    <x v="1"/>
    <s v="Yes"/>
    <s v="No"/>
    <s v="Yes"/>
    <n v="0"/>
    <n v="0"/>
    <n v="1"/>
  </r>
  <r>
    <s v="FHIR-24343"/>
    <s v="Change Request"/>
    <s v="You should include a flow chart of the number of provider data entry tasks required. - PAS #136"/>
    <x v="11"/>
    <s v="Triaged"/>
    <s v="Persuasive with Modification"/>
    <m/>
    <s v="Non-substantive"/>
    <s v="Enhancement"/>
    <x v="1"/>
    <s v="No"/>
    <s v="Yes"/>
    <s v="Yes"/>
    <n v="0"/>
    <n v="1"/>
    <n v="0"/>
  </r>
  <r>
    <s v="FHIR-24344"/>
    <s v="Change Request"/>
    <s v="You should include a gutter diagram of the data exchange. - PAS #137"/>
    <x v="11"/>
    <s v="Triaged"/>
    <s v="Persuasive with Modification"/>
    <s v="Kathleen Connor / Robert Dieterle: 20-0-1"/>
    <m/>
    <s v="Enhancement"/>
    <x v="1"/>
    <s v="Yes"/>
    <s v="No"/>
    <s v="Yes"/>
    <n v="0"/>
    <n v="0"/>
    <n v="1"/>
  </r>
  <r>
    <s v="FHIR-24346"/>
    <s v="Change Request"/>
    <s v="Disagree that knowledge of X12 specs should be isolated - PAS #139"/>
    <x v="11"/>
    <s v="Triaged"/>
    <s v="Persuasive with Modification"/>
    <m/>
    <s v="Non-substantive"/>
    <s v="Clarification"/>
    <x v="1"/>
    <s v="No"/>
    <s v="Yes"/>
    <s v="Yes"/>
    <n v="0"/>
    <n v="1"/>
    <n v="0"/>
  </r>
  <r>
    <s v="FHIR-24347"/>
    <s v="Change Request"/>
    <s v="Polling levels seem way too frequent and place burdens on servers.  - PAS #140"/>
    <x v="11"/>
    <s v="Triaged"/>
    <s v="Not Persuasive"/>
    <m/>
    <m/>
    <s v="Clarification"/>
    <x v="1"/>
    <s v="No"/>
    <s v="Yes"/>
    <s v="No"/>
    <n v="0"/>
    <n v="1"/>
    <n v="1"/>
  </r>
  <r>
    <s v="FHIR-24353"/>
    <s v="Change Request"/>
    <s v="The NOTE under the workflow diagram needs to be checked and probably rephrased. - PAS #145"/>
    <x v="11"/>
    <s v="Triaged"/>
    <s v="Persuasive"/>
    <m/>
    <s v="Non-substantive"/>
    <s v="Clarification"/>
    <x v="1"/>
    <s v="No"/>
    <s v="Yes"/>
    <s v="Yes"/>
    <n v="0"/>
    <n v="1"/>
    <n v="0"/>
  </r>
  <r>
    <s v="FHIR-24358"/>
    <s v="Change Request"/>
    <s v="Add &quot;Next Page&quot; and &quot;Previous Page&quot; links at the top AND bottom of each web page of the IG. - PAS #150"/>
    <x v="11"/>
    <s v="Triaged"/>
    <s v="Persuasive"/>
    <s v="Kathleen Connor / Robert Dieterle: 20-0-1"/>
    <m/>
    <s v="Enhancement"/>
    <x v="1"/>
    <s v="Yes"/>
    <s v="No"/>
    <s v="Yes"/>
    <n v="0"/>
    <n v="0"/>
    <n v="1"/>
  </r>
  <r>
    <s v="FHIR-24387"/>
    <s v="Change Request"/>
    <s v="The status monitoring should be a step that a provider can utilize as desired. - PAS #179"/>
    <x v="11"/>
    <s v="Triaged"/>
    <s v="Not Persuasive"/>
    <m/>
    <m/>
    <s v="Enhancement"/>
    <x v="1"/>
    <s v="No"/>
    <s v="Yes"/>
    <s v="No"/>
    <n v="0"/>
    <n v="1"/>
    <n v="1"/>
  </r>
  <r>
    <s v="FHIR-24391"/>
    <s v="Change Request"/>
    <s v="Particular attention must be placed to ensure that an EHR does not reveal data that the provider would not otherwise release. - PAS #182"/>
    <x v="11"/>
    <s v="Triaged"/>
    <s v="Persuasive with Modification"/>
    <m/>
    <s v="Compatible, substantive"/>
    <s v="Correction"/>
    <x v="1"/>
    <s v="No"/>
    <s v="Yes"/>
    <s v="Yes"/>
    <n v="0"/>
    <n v="1"/>
    <n v="0"/>
  </r>
  <r>
    <s v="FHIR-24392"/>
    <s v="Change Request"/>
    <s v="It is unclear and could be confusing as to what is being referenced as &quot;non-HIPAA-covered claims&quot;. - PAS #183"/>
    <x v="11"/>
    <s v="Triaged"/>
    <s v="Persuasive with Modification"/>
    <m/>
    <s v="Non-substantive"/>
    <s v="Correction"/>
    <x v="1"/>
    <s v="No"/>
    <s v="Yes"/>
    <s v="Yes"/>
    <n v="0"/>
    <n v="1"/>
    <n v="0"/>
  </r>
  <r>
    <s v="FHIR-24394"/>
    <s v="Question"/>
    <s v="Why can't the payer send the decision when ready? - PAS #185"/>
    <x v="11"/>
    <s v="Triaged"/>
    <s v="Considered - Question answered"/>
    <m/>
    <m/>
    <m/>
    <x v="1"/>
    <s v="No"/>
    <s v="Yes"/>
    <s v="Yes"/>
    <n v="0"/>
    <n v="1"/>
    <n v="0"/>
  </r>
  <r>
    <s v="FHIR-24396"/>
    <s v="Change Request"/>
    <s v="I believe this is referring to provider's cancelling an authorization and not something originating from the payer, but it should be clarified so as to avoid confusion - PAS #187"/>
    <x v="11"/>
    <s v="Triaged"/>
    <s v="Persuasive"/>
    <m/>
    <s v="Non-substantive"/>
    <s v="Clarification"/>
    <x v="1"/>
    <s v="No"/>
    <s v="Yes"/>
    <s v="Yes"/>
    <n v="0"/>
    <n v="1"/>
    <n v="0"/>
  </r>
  <r>
    <s v="FHIR-24399"/>
    <s v="Change Request"/>
    <s v="The statistics utilized here are not cited and seem anecdotal. - PAS #190"/>
    <x v="11"/>
    <s v="Triaged"/>
    <s v="Persuasive with Modification"/>
    <m/>
    <s v="Non-substantive"/>
    <s v="Correction"/>
    <x v="1"/>
    <s v="No"/>
    <s v="Yes"/>
    <s v="Yes"/>
    <n v="0"/>
    <n v="1"/>
    <n v="0"/>
  </r>
  <r>
    <s v="FHIR-24400"/>
    <s v="Change Request"/>
    <s v="The statistics utilized here are not cited and seem anecdotal. - PAS #191"/>
    <x v="11"/>
    <s v="Triaged"/>
    <s v="Persuasive with Modification"/>
    <m/>
    <s v="Non-substantive"/>
    <s v="Correction"/>
    <x v="1"/>
    <s v="No"/>
    <s v="Yes"/>
    <s v="Yes"/>
    <n v="0"/>
    <n v="1"/>
    <n v="0"/>
  </r>
  <r>
    <s v="FHIR-24401"/>
    <s v="Change Request"/>
    <s v="It is imperitive that the physician be able to undertsand and authorize the release sensitive data accordingly. - PAS #192"/>
    <x v="11"/>
    <s v="Triaged"/>
    <s v="Persuasive with Modification"/>
    <m/>
    <s v="Non-substantive"/>
    <s v="Clarification"/>
    <x v="1"/>
    <s v="No"/>
    <s v="Yes"/>
    <s v="Yes"/>
    <n v="0"/>
    <n v="1"/>
    <n v="0"/>
  </r>
  <r>
    <s v="FHIR-24402"/>
    <s v="Change Request"/>
    <s v="If X12 knowledge is isolated from physicians, then the 278 X12 standard should not be named as standards. - PAS #193"/>
    <x v="11"/>
    <s v="Triaged"/>
    <s v="Not Persuasive"/>
    <m/>
    <m/>
    <s v="Enhancement"/>
    <x v="1"/>
    <s v="No"/>
    <s v="Yes"/>
    <s v="No"/>
    <n v="0"/>
    <n v="1"/>
    <n v="1"/>
  </r>
  <r>
    <s v="FHIR-24403"/>
    <s v="Change Request"/>
    <s v="The selections of HIPAA regulations are incomplete and appear to be misleading. - PAS #194"/>
    <x v="11"/>
    <s v="Triaged"/>
    <s v="Persuasive with Modification"/>
    <m/>
    <s v="Non-substantive"/>
    <s v="Clarification"/>
    <x v="1"/>
    <s v="No"/>
    <s v="Yes"/>
    <s v="Yes"/>
    <n v="0"/>
    <n v="1"/>
    <n v="0"/>
  </r>
  <r>
    <s v="FHIR-24404"/>
    <s v="Change Request"/>
    <s v="This section applies to the rights to which providers are entitled. - PAS #195"/>
    <x v="11"/>
    <s v="Triaged"/>
    <s v="Not Persuasive"/>
    <m/>
    <m/>
    <s v="Enhancement"/>
    <x v="1"/>
    <s v="No"/>
    <s v="Yes"/>
    <s v="No"/>
    <n v="0"/>
    <n v="1"/>
    <n v="1"/>
  </r>
  <r>
    <s v="FHIR-24405"/>
    <s v="Change Request"/>
    <s v="The IG seemingly requires that a provider MAY use a BA or clearinghouse to achieve compliance as they deem necessary, which does not align with the regulations. - PAS #196"/>
    <x v="11"/>
    <s v="Triaged"/>
    <s v="Persuasive with Modification"/>
    <m/>
    <s v="Non-substantive"/>
    <s v="Clarification"/>
    <x v="1"/>
    <s v="No"/>
    <s v="Yes"/>
    <s v="Yes"/>
    <n v="0"/>
    <n v="1"/>
    <n v="0"/>
  </r>
  <r>
    <s v="FHIR-24406"/>
    <s v="Change Request"/>
    <s v="The method of using the 278 does not align with the regulation. - PAS #197"/>
    <x v="11"/>
    <s v="Triaged"/>
    <s v="Persuasive"/>
    <m/>
    <s v="Non-substantive"/>
    <s v="Clarification"/>
    <x v="1"/>
    <s v="No"/>
    <s v="Yes"/>
    <s v="Yes"/>
    <n v="0"/>
    <n v="1"/>
    <n v="0"/>
  </r>
  <r>
    <s v="FHIR-24407"/>
    <s v="Change Request"/>
    <s v="The guide has been proposed as the solution to medical services prior authorization. - PAS #198"/>
    <x v="11"/>
    <s v="Triaged"/>
    <s v="Not Persuasive with Modification"/>
    <m/>
    <s v="Non-substantive"/>
    <s v="Clarification"/>
    <x v="1"/>
    <s v="No"/>
    <s v="Yes"/>
    <s v="Yes"/>
    <n v="0"/>
    <n v="1"/>
    <n v="0"/>
  </r>
  <r>
    <s v="FHIR-24408"/>
    <s v="Change Request"/>
    <s v="To meet industry needs, There needs to be a way to deliver final results OTHER than query. - PAS #199"/>
    <x v="11"/>
    <s v="Triaged"/>
    <s v="Not Persuasive"/>
    <m/>
    <m/>
    <s v="Clarification"/>
    <x v="1"/>
    <s v="No"/>
    <s v="Yes"/>
    <s v="No"/>
    <n v="0"/>
    <n v="1"/>
    <n v="1"/>
  </r>
  <r>
    <s v="FHIR-24411"/>
    <s v="Change Request"/>
    <s v="We cannot place limits in an IG that has the real possibility of having a direct, negative impact on patient care. - PAS #202"/>
    <x v="11"/>
    <s v="Triaged"/>
    <s v="Persuasive with Modification"/>
    <m/>
    <s v="Compatible, substantive"/>
    <s v="Clarification"/>
    <x v="1"/>
    <s v="No"/>
    <s v="Yes"/>
    <s v="Yes"/>
    <n v="0"/>
    <n v="1"/>
    <n v="0"/>
  </r>
  <r>
    <s v="FHIR-24412"/>
    <s v="Change Request"/>
    <s v="If we are going to reference the 278i, it needs to be defined somewhere in this guide. - PAS #203"/>
    <x v="11"/>
    <s v="Triaged"/>
    <s v="Persuasive with Modification"/>
    <m/>
    <s v="Compatible, substantive"/>
    <s v="Clarification"/>
    <x v="1"/>
    <s v="No"/>
    <s v="Yes"/>
    <s v="Yes"/>
    <n v="0"/>
    <n v="1"/>
    <n v="0"/>
  </r>
  <r>
    <s v="FHIR-24413"/>
    <s v="Change Request"/>
    <s v="hy isn't there a medical service example? - PAS #204"/>
    <x v="11"/>
    <s v="Triaged"/>
    <s v="Persuasive"/>
    <s v="Kathleen Connor / Robert Dieterle: 20-0-1"/>
    <m/>
    <m/>
    <x v="1"/>
    <s v="Yes"/>
    <s v="No"/>
    <s v="No"/>
    <n v="0"/>
    <n v="0"/>
    <n v="1"/>
  </r>
  <r>
    <s v="FHIR-24416"/>
    <s v="Change Request"/>
    <s v="Several typos encountered in this section. - PAS #239"/>
    <x v="11"/>
    <s v="Triaged"/>
    <s v="Persuasive"/>
    <m/>
    <s v="Non-substantive"/>
    <s v="Correction"/>
    <x v="1"/>
    <s v="No"/>
    <s v="Yes"/>
    <s v="Yes"/>
    <n v="0"/>
    <n v="1"/>
    <n v="0"/>
  </r>
  <r>
    <s v="FHIR-24423"/>
    <s v="Change Request"/>
    <s v="It would be helpful to make the same statement of conformance that the Prior Authorization Response FHIR Bungle will meet all required data elements of the 278 response. - PAS #246"/>
    <x v="11"/>
    <s v="Triaged"/>
    <s v="Persuasive"/>
    <s v="Kathleen Connor / Robert Dieterle: 20-0-1"/>
    <m/>
    <s v="Enhancement"/>
    <x v="1"/>
    <s v="Yes"/>
    <s v="No"/>
    <s v="Yes"/>
    <n v="0"/>
    <n v="0"/>
    <n v="1"/>
  </r>
  <r>
    <s v="FHIR-24425"/>
    <s v="Change Request"/>
    <s v="HIPAA is misspelled - PAS #248"/>
    <x v="11"/>
    <s v="Triaged"/>
    <s v="Persuasive"/>
    <m/>
    <m/>
    <s v="Enhancement"/>
    <x v="1"/>
    <s v="No"/>
    <s v="No"/>
    <s v="Yes"/>
    <n v="0"/>
    <n v="1"/>
    <n v="1"/>
  </r>
  <r>
    <s v="FHIR-24427"/>
    <s v="Change Request"/>
    <s v="what does priori mean? Short for Prior Inquiry? - PAS #249"/>
    <x v="11"/>
    <s v="Triaged"/>
    <s v="Persuasive"/>
    <s v="Kathleen Connor / Robert Dieterle: 20-0-1"/>
    <m/>
    <s v="Correction"/>
    <x v="1"/>
    <s v="Yes"/>
    <s v="No"/>
    <s v="Yes"/>
    <n v="0"/>
    <n v="0"/>
    <n v="1"/>
  </r>
  <r>
    <s v="FHIR-24428"/>
    <s v="Change Request"/>
    <s v="HIPAA is misspelled - PAS #250"/>
    <x v="11"/>
    <s v="Triaged"/>
    <s v="Persuasive"/>
    <m/>
    <m/>
    <s v="Correction"/>
    <x v="1"/>
    <s v="No"/>
    <s v="No"/>
    <s v="Yes"/>
    <n v="0"/>
    <n v="1"/>
    <n v="1"/>
  </r>
  <r>
    <s v="FHIR-24440"/>
    <s v="Change Request"/>
    <s v="Specify X12 BDS01 value for FHIR attachment"/>
    <x v="11"/>
    <s v="Triaged"/>
    <s v="Persuasive"/>
    <s v="Kathleen Connor / Robert Dieterle: 20-0-1"/>
    <m/>
    <s v="Enhancement"/>
    <x v="1"/>
    <s v="Yes"/>
    <s v="No"/>
    <s v="Yes"/>
    <n v="0"/>
    <n v="0"/>
    <n v="1"/>
  </r>
  <r>
    <s v="FHIR-24447"/>
    <s v="Change Request"/>
    <s v="Subscription no longer aligns with FHIR build baseline"/>
    <x v="11"/>
    <s v="Triaged"/>
    <s v="Persuasive with Modification"/>
    <s v="Kathleen Connor / Robert Dieterle: 20-0-1"/>
    <m/>
    <s v="Enhancement"/>
    <x v="1"/>
    <s v="Yes"/>
    <s v="No"/>
    <s v="Yes"/>
    <n v="0"/>
    <n v="0"/>
    <n v="1"/>
  </r>
  <r>
    <s v="FHIR-24559"/>
    <s v="Change Request"/>
    <s v="ClaimSubmit definition sub-heading"/>
    <x v="11"/>
    <s v="Triaged"/>
    <s v="Persuasive"/>
    <s v="Kathleen Connor / Robert Dieterle: 20-0-1"/>
    <m/>
    <s v="Correction"/>
    <x v="1"/>
    <s v="Yes"/>
    <s v="No"/>
    <s v="Yes"/>
    <n v="0"/>
    <n v="0"/>
    <n v="1"/>
  </r>
  <r>
    <s v="FHIR-24560"/>
    <s v="Change Request"/>
    <s v="Link from PAS ClaimSubmit to generic Claim-submit operation"/>
    <x v="11"/>
    <s v="Triaged"/>
    <s v="Persuasive"/>
    <s v="Kathleen Connor / Robert Dieterle: 20-0-1"/>
    <m/>
    <s v="Enhancement"/>
    <x v="1"/>
    <s v="Yes"/>
    <s v="No"/>
    <s v="Yes"/>
    <n v="0"/>
    <n v="0"/>
    <n v="1"/>
  </r>
  <r>
    <s v="FHIR-24576"/>
    <s v="Technical Correction"/>
    <s v="typo - DTR #10"/>
    <x v="11"/>
    <s v="Triaged"/>
    <s v="Persuasive"/>
    <m/>
    <s v="Non-substantive"/>
    <m/>
    <x v="1"/>
    <s v="No"/>
    <s v="Yes"/>
    <s v="No"/>
    <n v="0"/>
    <n v="1"/>
    <n v="1"/>
  </r>
  <r>
    <s v="FHIR-24577"/>
    <s v="Technical Correction"/>
    <s v="typo - DTR #11"/>
    <x v="11"/>
    <s v="Triaged"/>
    <s v="Persuasive"/>
    <m/>
    <s v="Non-substantive"/>
    <m/>
    <x v="1"/>
    <s v="No"/>
    <s v="Yes"/>
    <s v="No"/>
    <n v="0"/>
    <n v="1"/>
    <n v="1"/>
  </r>
  <r>
    <s v="FHIR-24587"/>
    <s v="Technical Correction"/>
    <s v="typo - DTR #21"/>
    <x v="11"/>
    <s v="Triaged"/>
    <s v="Persuasive"/>
    <m/>
    <s v="Non-substantive"/>
    <m/>
    <x v="1"/>
    <s v="No"/>
    <s v="Yes"/>
    <s v="No"/>
    <n v="0"/>
    <n v="1"/>
    <n v="1"/>
  </r>
  <r>
    <s v="FHIR-24592"/>
    <s v="Change Request"/>
    <s v="This profile contains both example bindings and missing bindings. - DTR #24"/>
    <x v="11"/>
    <s v="Triaged"/>
    <s v="Not Persuasive with Modification"/>
    <s v="Larry Decelles / Isaac Vetter: 14-0-6"/>
    <m/>
    <s v="Correction"/>
    <x v="1"/>
    <s v="Yes"/>
    <s v="No"/>
    <s v="Yes"/>
    <n v="0"/>
    <n v="0"/>
    <n v="1"/>
  </r>
  <r>
    <s v="FHIR-24593"/>
    <s v="Change Request"/>
    <s v="This profile contains example bindings. - DTR #25"/>
    <x v="11"/>
    <s v="Triaged"/>
    <s v="Not Persuasive with Modification"/>
    <s v="Larry Decelles / Isaac Vetter: 14-0-6"/>
    <m/>
    <s v="Correction"/>
    <x v="1"/>
    <s v="Yes"/>
    <s v="No"/>
    <s v="Yes"/>
    <n v="0"/>
    <n v="0"/>
    <n v="1"/>
  </r>
  <r>
    <s v="FHIR-24594"/>
    <s v="Change Request"/>
    <s v="This profile contains example bindings. - DTR #26"/>
    <x v="11"/>
    <s v="Triaged"/>
    <s v="Not Persuasive with Modification"/>
    <s v="Larry Decelles / Isaac Vetter: 14-0-6"/>
    <m/>
    <s v="Correction"/>
    <x v="1"/>
    <s v="Yes"/>
    <s v="No"/>
    <s v="Yes"/>
    <n v="0"/>
    <n v="0"/>
    <n v="1"/>
  </r>
  <r>
    <s v="FHIR-24612"/>
    <s v="Technical Correction"/>
    <s v="typo - DTR #44"/>
    <x v="11"/>
    <s v="Triaged"/>
    <s v="Persuasive"/>
    <m/>
    <s v="Non-substantive"/>
    <m/>
    <x v="1"/>
    <s v="No"/>
    <s v="Yes"/>
    <s v="No"/>
    <n v="0"/>
    <n v="1"/>
    <n v="1"/>
  </r>
  <r>
    <s v="FHIR-24703"/>
    <s v="Change Request"/>
    <s v="Why must there be a questionnaire? - DTR #49"/>
    <x v="11"/>
    <s v="Triaged"/>
    <s v="Persuasive with Modification"/>
    <s v="Larry Decelles / Isaac Vetter: 14-0-6"/>
    <m/>
    <s v="Correction"/>
    <x v="1"/>
    <s v="Yes"/>
    <s v="No"/>
    <s v="Yes"/>
    <n v="0"/>
    <n v="0"/>
    <n v="1"/>
  </r>
  <r>
    <s v="FHIR-24705"/>
    <s v="Change Request"/>
    <s v="The nicely created graphic in this section is flawed in that it seems to require a third-party DTR app and downgrades discrete CQL-generated data into mere &quot;text block&quot;. - DTR #51"/>
    <x v="11"/>
    <s v="Triaged"/>
    <s v="Persuasive with Modification"/>
    <s v="Larry Decelles / Isaac Vetter: 14-0-6"/>
    <m/>
    <s v="Correction"/>
    <x v="1"/>
    <s v="Yes"/>
    <s v="No"/>
    <s v="Yes"/>
    <n v="0"/>
    <n v="0"/>
    <n v="1"/>
  </r>
  <r>
    <s v="FHIR-24732"/>
    <s v="Change Request"/>
    <s v="Discusses lack of sleep study in provider's EHR.  - DTR #78"/>
    <x v="11"/>
    <s v="Triaged"/>
    <s v="Persuasive with Modification"/>
    <s v="Larry Decelles / Isaac Vetter: 14-0-6"/>
    <m/>
    <m/>
    <x v="1"/>
    <s v="Yes"/>
    <s v="No"/>
    <s v="No"/>
    <n v="0"/>
    <n v="0"/>
    <n v="1"/>
  </r>
  <r>
    <s v="FHIR-24735"/>
    <s v="Technical Correction"/>
    <s v="typo - DTR #81"/>
    <x v="11"/>
    <s v="Triaged"/>
    <s v="Persuasive"/>
    <m/>
    <s v="Non-substantive"/>
    <m/>
    <x v="1"/>
    <s v="No"/>
    <s v="Yes"/>
    <s v="No"/>
    <n v="0"/>
    <n v="1"/>
    <n v="1"/>
  </r>
  <r>
    <s v="FHIR-24736"/>
    <s v="Change Request"/>
    <s v="Add &quot;Next Page&quot; and &quot;Previous Page&quot; links at the top AND bottom of each web page of the IG. - DTR #82"/>
    <x v="11"/>
    <s v="Triaged"/>
    <s v="Persuasive"/>
    <s v="Larry Decelles / Isaac Vetter: 14-0-6"/>
    <m/>
    <s v="Enhancement"/>
    <x v="1"/>
    <s v="Yes"/>
    <s v="No"/>
    <s v="Yes"/>
    <n v="0"/>
    <n v="0"/>
    <n v="1"/>
  </r>
  <r>
    <s v="FHIR-24739"/>
    <s v="Technical Correction"/>
    <s v="This should be a single sentence. - DTR #85"/>
    <x v="11"/>
    <s v="Triaged"/>
    <s v="Persuasive"/>
    <m/>
    <s v="Non-substantive"/>
    <m/>
    <x v="1"/>
    <s v="No"/>
    <s v="Yes"/>
    <s v="No"/>
    <n v="0"/>
    <n v="1"/>
    <n v="1"/>
  </r>
  <r>
    <s v="FHIR-24746"/>
    <s v="Change Request"/>
    <s v="DTR is missing a key component which are storyboards describing user workflows. - DTR #92"/>
    <x v="11"/>
    <s v="Triaged"/>
    <s v="Persuasive"/>
    <s v="Larry Decelles / Isaac Vetter: 14-0-6"/>
    <m/>
    <s v="Enhancement"/>
    <x v="1"/>
    <s v="Yes"/>
    <s v="No"/>
    <s v="Yes"/>
    <n v="0"/>
    <n v="0"/>
    <n v="1"/>
  </r>
  <r>
    <s v="FHIR-24758"/>
    <s v="Change Request"/>
    <s v="Could coded goals be referenced in a value set? - PCDE #71"/>
    <x v="11"/>
    <s v="Triaged"/>
    <s v="Persuasive with Modification"/>
    <s v="Robert Dieterle / Mary Kay McDaniel: 20-0-1"/>
    <m/>
    <m/>
    <x v="1"/>
    <s v="Yes"/>
    <s v="No"/>
    <s v="No"/>
    <n v="0"/>
    <n v="0"/>
    <n v="1"/>
  </r>
  <r>
    <s v="FHIR-24760"/>
    <s v="Change Request"/>
    <s v="Would discuss whether HIPAA business treatment and operations are relevant to this use case in IG. - PCDE #73"/>
    <x v="11"/>
    <s v="Triaged"/>
    <s v="Persuasive with Modification"/>
    <s v="Robert Dieterle / Mary Kay McDaniel: 20-0-1"/>
    <m/>
    <m/>
    <x v="1"/>
    <s v="Yes"/>
    <s v="No"/>
    <s v="No"/>
    <n v="0"/>
    <n v="0"/>
    <n v="1"/>
  </r>
  <r>
    <s v="FHIR-24762"/>
    <s v="Change Request"/>
    <s v="Reword section 1.1 - PCDE #75"/>
    <x v="11"/>
    <s v="Triaged"/>
    <s v="Persuasive with Modification"/>
    <s v="Robert Dieterle / Mary Kay McDaniel: 20-0-1"/>
    <m/>
    <m/>
    <x v="1"/>
    <s v="Yes"/>
    <s v="No"/>
    <s v="No"/>
    <n v="0"/>
    <n v="0"/>
    <n v="1"/>
  </r>
  <r>
    <s v="FHIR-24766"/>
    <s v="Change Request"/>
    <s v="Clarification and or further definition of &quot;among others&quot; would be helpful. - PCDE #79"/>
    <x v="11"/>
    <s v="Triaged"/>
    <s v="Persuasive with Modification"/>
    <s v="Robert Dieterle / Mary Kay McDaniel: 20-0-1"/>
    <m/>
    <m/>
    <x v="1"/>
    <s v="Yes"/>
    <s v="No"/>
    <s v="No"/>
    <n v="0"/>
    <n v="0"/>
    <n v="1"/>
  </r>
  <r>
    <s v="FHIR-24767"/>
    <s v="Change Request"/>
    <s v="Consider further definition of &quot;other coverage information&quot;. - PCDE #80"/>
    <x v="11"/>
    <s v="Triaged"/>
    <s v="Persuasive with Modification"/>
    <s v="Robert Dieterle / Mary Kay McDaniel: 20-0-1"/>
    <m/>
    <m/>
    <x v="1"/>
    <s v="Yes"/>
    <s v="No"/>
    <s v="No"/>
    <n v="0"/>
    <n v="0"/>
    <n v="1"/>
  </r>
  <r>
    <s v="FHIR-24768"/>
    <s v="Change Request"/>
    <s v="Consider changing &quot;therapies are necessary or medically appropriate&quot;, to &quot;medically necessary&quot;. - PCDE #81"/>
    <x v="11"/>
    <s v="Triaged"/>
    <s v="Persuasive with Modification"/>
    <s v="Robert Dieterle / Mary Kay McDaniel: 20-0-1"/>
    <m/>
    <m/>
    <x v="1"/>
    <s v="Yes"/>
    <s v="No"/>
    <s v="No"/>
    <n v="0"/>
    <n v="0"/>
    <n v="1"/>
  </r>
  <r>
    <s v="FHIR-24772"/>
    <s v="Change Request"/>
    <s v="The artifacts are HL7, the project/organization etc. are not. - PCDE #85"/>
    <x v="11"/>
    <s v="Triaged"/>
    <s v="Persuasive"/>
    <s v="Robert Dieterle / Mary Kay McDaniel: 20-0-1"/>
    <m/>
    <s v="Correction"/>
    <x v="1"/>
    <s v="Yes"/>
    <s v="No"/>
    <s v="Yes"/>
    <n v="0"/>
    <n v="0"/>
    <n v="1"/>
  </r>
  <r>
    <s v="FHIR-24780"/>
    <s v="Change Request"/>
    <s v="Patient Coverage details for the old and new Plans should also be part of the exchange format. - PCDE #93"/>
    <x v="11"/>
    <s v="Triaged"/>
    <s v="Persuasive with Modification"/>
    <s v="Robert Dieterle / Mary Kay McDaniel: 20-0-1"/>
    <m/>
    <s v="Enhancement"/>
    <x v="1"/>
    <s v="Yes"/>
    <s v="No"/>
    <s v="Yes"/>
    <n v="0"/>
    <n v="0"/>
    <n v="1"/>
  </r>
  <r>
    <s v="FHIR-24781"/>
    <s v="Change Request"/>
    <s v="It should not be a requirement that payors transform materials received from authorative sources. - PCDE #94"/>
    <x v="11"/>
    <s v="Triaged"/>
    <s v="Persuasive with Modification"/>
    <s v="Robert Dieterle / Mary Kay McDaniel: 20-0-1"/>
    <m/>
    <s v="Correction"/>
    <x v="1"/>
    <s v="Yes"/>
    <s v="No"/>
    <s v="Yes"/>
    <n v="0"/>
    <n v="0"/>
    <n v="1"/>
  </r>
  <r>
    <s v="FHIR-24785"/>
    <s v="Change Request"/>
    <s v="CommunicationRequest will also need to provide Coverage information. - PCDE #98"/>
    <x v="11"/>
    <s v="Triaged"/>
    <s v="Persuasive"/>
    <m/>
    <s v="Compatible, substantive"/>
    <s v="Enhancement"/>
    <x v="1"/>
    <s v="No"/>
    <s v="Yes"/>
    <s v="Yes"/>
    <n v="0"/>
    <n v="1"/>
    <n v="0"/>
  </r>
  <r>
    <s v="FHIR-24791"/>
    <s v="Question"/>
    <s v="Define &quot;current care&quot; with more specific. Does this inlcude Mental Health and Preventive Care? - PCDE #104"/>
    <x v="11"/>
    <s v="Triaged"/>
    <s v="Persuasive with Modification"/>
    <s v="Robert Dieterle / Mary Kay McDaniel: 20-0-1"/>
    <m/>
    <m/>
    <x v="0"/>
    <s v="Yes"/>
    <s v="No"/>
    <s v="No"/>
    <n v="1"/>
    <n v="0"/>
    <n v="0"/>
  </r>
  <r>
    <s v="FHIR-24793"/>
    <s v="Change Request"/>
    <s v="Define &quot;current care&quot; from a Health Insurance/Payer perspective for collecting data. - PCDE #106"/>
    <x v="11"/>
    <s v="Triaged"/>
    <s v="Considered - Question answered"/>
    <s v="Robert Dieterle / Mary Kay McDaniel: 20-0-1"/>
    <m/>
    <s v="Clarification"/>
    <x v="0"/>
    <s v="Yes"/>
    <s v="Yes"/>
    <s v="No"/>
    <n v="1"/>
    <n v="0"/>
    <n v="0"/>
  </r>
  <r>
    <s v="FHIR-24798"/>
    <s v="Change Request"/>
    <s v="The 'ref' needs to be updated. - PCDE #111"/>
    <x v="11"/>
    <s v="Triaged"/>
    <s v="Persuasive"/>
    <s v="Robert Dieterle / Mary Kay McDaniel: 20-0-1"/>
    <m/>
    <s v="Correction"/>
    <x v="1"/>
    <s v="Yes"/>
    <s v="No"/>
    <s v="Yes"/>
    <n v="0"/>
    <n v="0"/>
    <n v="1"/>
  </r>
  <r>
    <s v="FHIR-24809"/>
    <s v="Change Request"/>
    <s v="The term provider here should be switched to &quot;payer&quot;. - PCDE #122"/>
    <x v="11"/>
    <s v="Triaged"/>
    <s v="Persuasive"/>
    <s v="Robert Dieterle / Mary Kay McDaniel: 20-0-1"/>
    <m/>
    <m/>
    <x v="1"/>
    <s v="Yes"/>
    <s v="No"/>
    <s v="No"/>
    <n v="0"/>
    <n v="0"/>
    <n v="1"/>
  </r>
  <r>
    <s v="FHIR-24822"/>
    <s v="Change Request"/>
    <s v="There needs to be an implementation reference to a resource outlining what the requested data should not be used for - PCDE #135"/>
    <x v="11"/>
    <s v="Triaged"/>
    <s v="Persuasive with Modification"/>
    <s v="Robert Dieterle / Mary Kay McDaniel: 20-0-1"/>
    <m/>
    <s v="Enhancement"/>
    <x v="1"/>
    <s v="Yes"/>
    <s v="No"/>
    <s v="Yes"/>
    <n v="0"/>
    <n v="0"/>
    <n v="1"/>
  </r>
  <r>
    <s v="FHIR-24823"/>
    <s v="Change Request"/>
    <s v="Is this a one-time authorization? - PCDE #136"/>
    <x v="11"/>
    <s v="Triaged"/>
    <s v="Persuasive with Modification"/>
    <s v="Robert Dieterle / Mary Kay McDaniel: 20-0-1"/>
    <m/>
    <s v="Enhancement"/>
    <x v="1"/>
    <s v="Yes"/>
    <s v="No"/>
    <s v="Yes"/>
    <n v="0"/>
    <n v="0"/>
    <n v="1"/>
  </r>
  <r>
    <s v="FHIR-25245"/>
    <s v="Change Request"/>
    <s v="PAS Bundle Profile ClaimOrResponse slice in StructureDefinition defined incorrectly"/>
    <x v="11"/>
    <s v="Triaged"/>
    <s v="Persuasive"/>
    <m/>
    <s v="Compatible, substantive"/>
    <s v="Correction"/>
    <x v="1"/>
    <s v="No"/>
    <s v="Yes"/>
    <s v="Yes"/>
    <n v="0"/>
    <n v="1"/>
    <n v="0"/>
  </r>
  <r>
    <s v="FHIR-25246"/>
    <s v="Change Request"/>
    <s v="PAS Bundle Profile limits to either Claim or ClaimResponse but not both"/>
    <x v="11"/>
    <s v="Triaged"/>
    <s v="Not Persuasive"/>
    <m/>
    <m/>
    <m/>
    <x v="1"/>
    <s v="No"/>
    <s v="Yes"/>
    <s v="Yes"/>
    <n v="0"/>
    <n v="1"/>
    <n v="0"/>
  </r>
  <r>
    <s v="FHIR-25306"/>
    <s v="Technical Correction"/>
    <s v="Typo"/>
    <x v="11"/>
    <s v="Triaged"/>
    <s v="Persuasive"/>
    <m/>
    <s v="Non-substantive"/>
    <s v="Correction"/>
    <x v="1"/>
    <s v="No"/>
    <s v="Yes"/>
    <s v="Yes"/>
    <n v="0"/>
    <n v="1"/>
    <n v="0"/>
  </r>
  <r>
    <s v="FHIR-25307"/>
    <s v="Technical Correction"/>
    <s v="Typo"/>
    <x v="11"/>
    <s v="Triaged"/>
    <s v="Persuasive"/>
    <m/>
    <s v="Non-substantive"/>
    <s v="Correction"/>
    <x v="1"/>
    <s v="No"/>
    <s v="Yes"/>
    <s v="Yes"/>
    <n v="0"/>
    <n v="1"/>
    <n v="0"/>
  </r>
  <r>
    <s v="FHIR-25308"/>
    <s v="Technical Correction"/>
    <s v="Typo"/>
    <x v="11"/>
    <s v="Triaged"/>
    <s v="Persuasive"/>
    <m/>
    <s v="Non-substantive"/>
    <s v="Correction"/>
    <x v="1"/>
    <s v="No"/>
    <s v="Yes"/>
    <s v="Yes"/>
    <n v="0"/>
    <n v="1"/>
    <n v="0"/>
  </r>
  <r>
    <s v="FHIR-25309"/>
    <s v="Change Request"/>
    <s v="As there are many other use case then displayed"/>
    <x v="11"/>
    <s v="Triaged"/>
    <s v="Persuasive"/>
    <m/>
    <s v="Non-substantive"/>
    <s v="Clarification"/>
    <x v="1"/>
    <s v="No"/>
    <s v="Yes"/>
    <s v="Yes"/>
    <n v="0"/>
    <n v="1"/>
    <n v="0"/>
  </r>
  <r>
    <s v="FHIR-25310"/>
    <s v="Change Request"/>
    <s v="added may"/>
    <x v="11"/>
    <s v="Triaged"/>
    <s v="Persuasive"/>
    <m/>
    <s v="Non-substantive"/>
    <s v="Clarification"/>
    <x v="1"/>
    <s v="No"/>
    <s v="Yes"/>
    <s v="Yes"/>
    <n v="0"/>
    <n v="1"/>
    <n v="0"/>
  </r>
  <r>
    <s v="FHIR-25311"/>
    <s v="Question"/>
    <s v="Is this referring to: the Payers Plan network?"/>
    <x v="11"/>
    <s v="Triaged"/>
    <s v="Considered - Question answered"/>
    <m/>
    <m/>
    <m/>
    <x v="1"/>
    <s v="No"/>
    <s v="Yes"/>
    <s v="Yes"/>
    <n v="0"/>
    <n v="1"/>
    <n v="0"/>
  </r>
  <r>
    <s v="FHIR-25312"/>
    <s v="Change Request"/>
    <s v="A healthcare service should be required to be linked to 1 or more locations in this IG"/>
    <x v="11"/>
    <s v="Triaged"/>
    <s v="Not Persuasive"/>
    <m/>
    <m/>
    <s v="Correction"/>
    <x v="1"/>
    <s v="No"/>
    <s v="Yes"/>
    <s v="No"/>
    <n v="0"/>
    <n v="1"/>
    <n v="1"/>
  </r>
  <r>
    <s v="FHIR-25313"/>
    <s v="Change Request"/>
    <s v="This guide profiles InsurancePlan which is maturity 0. Instead update the actual resource. "/>
    <x v="11"/>
    <s v="Triaged"/>
    <s v="Considered for Future Use"/>
    <m/>
    <m/>
    <m/>
    <x v="1"/>
    <s v="No"/>
    <s v="Yes"/>
    <s v="Yes"/>
    <n v="0"/>
    <n v="1"/>
    <n v="0"/>
  </r>
  <r>
    <s v="FHIR-25314"/>
    <s v="Change Request"/>
    <s v="Don't prohibit - just ignore"/>
    <x v="11"/>
    <s v="Triaged"/>
    <s v="Persuasive"/>
    <m/>
    <s v="Compatible, substantive"/>
    <s v="Correction"/>
    <x v="1"/>
    <s v="No"/>
    <s v="Yes"/>
    <s v="Yes"/>
    <n v="0"/>
    <n v="1"/>
    <n v="0"/>
  </r>
  <r>
    <s v="FHIR-25315"/>
    <s v="Change Request"/>
    <s v="Network is a part of Payer, but it doesn't cover any dependency on Plan."/>
    <x v="11"/>
    <s v="Triaged"/>
    <s v="Not Persuasive"/>
    <m/>
    <m/>
    <m/>
    <x v="1"/>
    <s v="No"/>
    <s v="Yes"/>
    <s v="Yes"/>
    <n v="0"/>
    <n v="1"/>
    <n v="0"/>
  </r>
  <r>
    <s v="FHIR-25316"/>
    <s v="Change Request"/>
    <s v="Don't prohibit extensions - just ignore"/>
    <x v="11"/>
    <s v="Triaged"/>
    <s v="Not Persuasive"/>
    <m/>
    <m/>
    <m/>
    <x v="1"/>
    <s v="No"/>
    <s v="Yes"/>
    <s v="Yes"/>
    <n v="0"/>
    <n v="1"/>
    <n v="0"/>
  </r>
  <r>
    <s v="FHIR-25317"/>
    <s v="Change Request"/>
    <s v="Initially, based on the title, the expectation seems to be to have a directory of payers and insurance plans available. "/>
    <x v="11"/>
    <s v="Triaged"/>
    <s v="Persuasive with Modification"/>
    <m/>
    <s v="Compatible, substantive"/>
    <s v="Clarification"/>
    <x v="1"/>
    <s v="No"/>
    <s v="Yes"/>
    <s v="Yes"/>
    <n v="0"/>
    <n v="1"/>
    <n v="0"/>
  </r>
  <r>
    <s v="FHIR-25318"/>
    <s v="Change Request"/>
    <s v="Example is not well thought out"/>
    <x v="11"/>
    <s v="Triaged"/>
    <s v="Persuasive with Modification"/>
    <m/>
    <s v="Non-substantive"/>
    <s v="Clarification"/>
    <x v="1"/>
    <s v="No"/>
    <s v="Yes"/>
    <s v="Yes"/>
    <n v="0"/>
    <n v="1"/>
    <n v="0"/>
  </r>
  <r>
    <s v="FHIR-25319"/>
    <s v="Change Request"/>
    <s v="The extensions and profiles are duplicative of the VHDir extensions and profiles"/>
    <x v="11"/>
    <s v="Triaged"/>
    <s v="Not Persuasive"/>
    <m/>
    <m/>
    <s v="Clarification"/>
    <x v="1"/>
    <s v="No"/>
    <s v="Yes"/>
    <s v="No"/>
    <n v="0"/>
    <n v="1"/>
    <n v="1"/>
  </r>
  <r>
    <s v="FHIR-25320"/>
    <s v="Question"/>
    <s v="Guidance should be provided on how solo providers should be handled in regards to organizations. Are they considered an organization?"/>
    <x v="11"/>
    <s v="Triaged"/>
    <s v="Considered - Question answered"/>
    <m/>
    <m/>
    <m/>
    <x v="1"/>
    <s v="No"/>
    <s v="Yes"/>
    <s v="Yes"/>
    <n v="0"/>
    <n v="1"/>
    <n v="0"/>
  </r>
  <r>
    <s v="FHIR-25321"/>
    <s v="Change Request"/>
    <s v="Cardinality not showing in differential even though changed"/>
    <x v="11"/>
    <s v="Triaged"/>
    <s v="Not Persuasive"/>
    <m/>
    <m/>
    <m/>
    <x v="1"/>
    <s v="No"/>
    <s v="Yes"/>
    <s v="Yes"/>
    <n v="0"/>
    <n v="1"/>
    <n v="0"/>
  </r>
  <r>
    <s v="FHIR-25322"/>
    <s v="Change Request"/>
    <s v="Make cardinality a minimum of 0."/>
    <x v="11"/>
    <s v="Triaged"/>
    <s v="Not Persuasive with Modification"/>
    <m/>
    <s v="Non-substantive"/>
    <s v="Clarification"/>
    <x v="1"/>
    <s v="No"/>
    <s v="Yes"/>
    <s v="Yes"/>
    <n v="0"/>
    <n v="1"/>
    <n v="0"/>
  </r>
  <r>
    <s v="FHIR-25323"/>
    <s v="Change Request"/>
    <s v="Are Plan-Net, Payer Directory IG and PDex the same thing?"/>
    <x v="11"/>
    <s v="Triaged"/>
    <s v="Persuasive"/>
    <m/>
    <s v="Non-substantive"/>
    <s v="Clarification"/>
    <x v="1"/>
    <s v="No"/>
    <s v="Yes"/>
    <s v="Yes"/>
    <n v="0"/>
    <n v="1"/>
    <n v="0"/>
  </r>
  <r>
    <s v="FHIR-25324"/>
    <s v="Change Request"/>
    <s v="Is this intended to be another example of an NPI look up?"/>
    <x v="11"/>
    <s v="Triaged"/>
    <s v="Persuasive"/>
    <m/>
    <s v="Non-substantive"/>
    <s v="Clarification"/>
    <x v="1"/>
    <s v="No"/>
    <s v="Yes"/>
    <s v="Yes"/>
    <n v="0"/>
    <n v="1"/>
    <n v="0"/>
  </r>
  <r>
    <s v="FHIR-25325"/>
    <s v="Change Request"/>
    <s v="Add some narrative text to bring it inline with other resources"/>
    <x v="11"/>
    <s v="Triaged"/>
    <s v="Persuasive"/>
    <m/>
    <s v="Non-substantive"/>
    <s v="Clarification"/>
    <x v="1"/>
    <s v="No"/>
    <s v="Yes"/>
    <s v="Yes"/>
    <n v="0"/>
    <n v="1"/>
    <n v="0"/>
  </r>
  <r>
    <s v="FHIR-25326"/>
    <s v="Technical Correction"/>
    <s v="I think there is a singule/plural issue here with was/were"/>
    <x v="11"/>
    <s v="Triaged"/>
    <s v="Persuasive"/>
    <m/>
    <s v="Non-substantive"/>
    <m/>
    <x v="1"/>
    <s v="No"/>
    <s v="Yes"/>
    <s v="No"/>
    <n v="0"/>
    <n v="1"/>
    <n v="1"/>
  </r>
  <r>
    <s v="FHIR-25327"/>
    <s v="Technical Correction"/>
    <s v="Missing an &quot;o&quot; in &quot;diagnostics&quot;. This same error is present in the summary on the Profiles page."/>
    <x v="11"/>
    <s v="Triaged"/>
    <s v="Persuasive"/>
    <m/>
    <s v="Non-substantive"/>
    <s v="Correction"/>
    <x v="1"/>
    <s v="No"/>
    <s v="Yes"/>
    <s v="Yes"/>
    <n v="0"/>
    <n v="1"/>
    <n v="0"/>
  </r>
  <r>
    <s v="FHIR-25328"/>
    <s v="Question"/>
    <s v="I'm curious why in the profiles, all of the elements in .identifier have been flagged as MustSupport except for identifier.id. "/>
    <x v="11"/>
    <s v="Triaged"/>
    <s v="Considered - Question answered"/>
    <m/>
    <m/>
    <m/>
    <x v="1"/>
    <s v="No"/>
    <s v="Yes"/>
    <s v="Yes"/>
    <n v="0"/>
    <n v="1"/>
    <n v="0"/>
  </r>
  <r>
    <s v="FHIR-25329"/>
    <s v="Technical Correction"/>
    <s v="&quot;A&quot; should be &quot;An&quot;"/>
    <x v="11"/>
    <s v="Triaged"/>
    <s v="Persuasive"/>
    <m/>
    <s v="Non-substantive"/>
    <m/>
    <x v="1"/>
    <s v="No"/>
    <s v="Yes"/>
    <s v="No"/>
    <n v="0"/>
    <n v="1"/>
    <n v="1"/>
  </r>
  <r>
    <s v="FHIR-25330"/>
    <s v="Change Request"/>
    <s v="Scope for location is inconsistent"/>
    <x v="11"/>
    <s v="Triaged"/>
    <s v="Persuasive with Modification"/>
    <m/>
    <s v="Non-substantive"/>
    <s v="Clarification"/>
    <x v="1"/>
    <s v="No"/>
    <s v="Yes"/>
    <s v="Yes"/>
    <n v="0"/>
    <n v="1"/>
    <n v="0"/>
  </r>
  <r>
    <s v="FHIR-25331"/>
    <s v="Technical Correction"/>
    <s v="Missing &quot;on&quot; after &quot;is based&quot;"/>
    <x v="11"/>
    <s v="Triaged"/>
    <s v="Persuasive"/>
    <m/>
    <s v="Non-substantive"/>
    <m/>
    <x v="1"/>
    <s v="No"/>
    <s v="Yes"/>
    <s v="No"/>
    <n v="0"/>
    <n v="1"/>
    <n v="1"/>
  </r>
  <r>
    <s v="FHIR-25332"/>
    <s v="Technical Correction"/>
    <s v="Add the word 'on'."/>
    <x v="11"/>
    <s v="Triaged"/>
    <s v="Persuasive"/>
    <m/>
    <s v="Non-substantive"/>
    <m/>
    <x v="1"/>
    <s v="No"/>
    <s v="Yes"/>
    <s v="No"/>
    <n v="0"/>
    <n v="1"/>
    <n v="1"/>
  </r>
  <r>
    <s v="FHIR-25333"/>
    <s v="Change Request"/>
    <s v="Suggest removing as redundant with the first sentence."/>
    <x v="11"/>
    <s v="Triaged"/>
    <s v="Persuasive with Modification"/>
    <m/>
    <s v="Non-substantive"/>
    <s v="Clarification"/>
    <x v="1"/>
    <s v="No"/>
    <s v="Yes"/>
    <s v="Yes"/>
    <n v="0"/>
    <n v="1"/>
    <n v="0"/>
  </r>
  <r>
    <s v="FHIR-25334"/>
    <s v="Change Request"/>
    <s v="Suggest adding additional words to simplify and clarify."/>
    <x v="11"/>
    <s v="Triaged"/>
    <s v="Persuasive with Modification"/>
    <m/>
    <s v="Non-substantive"/>
    <s v="Clarification"/>
    <x v="1"/>
    <s v="No"/>
    <s v="Yes"/>
    <s v="Yes"/>
    <n v="0"/>
    <n v="1"/>
    <n v="0"/>
  </r>
  <r>
    <s v="FHIR-25335"/>
    <s v="Change Request"/>
    <s v="profile -&gt; suite of profiles"/>
    <x v="11"/>
    <s v="Triaged"/>
    <s v="Persuasive"/>
    <m/>
    <s v="Non-substantive"/>
    <s v="Clarification"/>
    <x v="1"/>
    <s v="No"/>
    <s v="Yes"/>
    <s v="Yes"/>
    <n v="0"/>
    <n v="1"/>
    <n v="0"/>
  </r>
  <r>
    <s v="FHIR-25336"/>
    <s v="Technical Correction"/>
    <s v="Change 1 word in the Privacy Considerations section."/>
    <x v="11"/>
    <s v="Triaged"/>
    <s v="Persuasive"/>
    <m/>
    <s v="Non-substantive"/>
    <m/>
    <x v="1"/>
    <s v="No"/>
    <s v="Yes"/>
    <s v="No"/>
    <n v="0"/>
    <n v="1"/>
    <n v="1"/>
  </r>
  <r>
    <s v="FHIR-25338"/>
    <s v="Change Request"/>
    <s v="Be tighter than example bindings (Organization.type)"/>
    <x v="11"/>
    <s v="Triaged"/>
    <s v="Persuasive with Modification"/>
    <m/>
    <s v="Compatible, substantive"/>
    <s v="Correction"/>
    <x v="1"/>
    <s v="No"/>
    <s v="Yes"/>
    <s v="Yes"/>
    <n v="0"/>
    <n v="1"/>
    <n v="0"/>
  </r>
  <r>
    <s v="FHIR-25339"/>
    <s v="Change Request"/>
    <s v="MustSupport  is not defined within this IG and that definition is required for implementation."/>
    <x v="11"/>
    <s v="Triaged"/>
    <s v="Persuasive with Modification"/>
    <m/>
    <s v="Compatible, substantive"/>
    <s v="Clarification"/>
    <x v="1"/>
    <s v="No"/>
    <s v="Yes"/>
    <s v="Yes"/>
    <n v="0"/>
    <n v="1"/>
    <n v="0"/>
  </r>
  <r>
    <s v="FHIR-25340"/>
    <s v="Change Request"/>
    <s v="Be tighter than example bindings (Endpoint.payloadType)"/>
    <x v="11"/>
    <s v="Triaged"/>
    <s v="Persuasive"/>
    <m/>
    <s v="Non-substantive"/>
    <s v="Correction"/>
    <x v="1"/>
    <s v="No"/>
    <s v="Yes"/>
    <s v="Yes"/>
    <n v="0"/>
    <n v="1"/>
    <n v="0"/>
  </r>
  <r>
    <s v="FHIR-25341"/>
    <s v="Technical Correction"/>
    <s v="Typo"/>
    <x v="11"/>
    <s v="Triaged"/>
    <s v="Persuasive"/>
    <m/>
    <s v="Non-substantive"/>
    <m/>
    <x v="1"/>
    <s v="No"/>
    <s v="Yes"/>
    <s v="No"/>
    <n v="0"/>
    <n v="1"/>
    <n v="1"/>
  </r>
  <r>
    <s v="FHIR-25343"/>
    <s v="Question"/>
    <s v="Is a user, (provider or patient: see Use Case) able to identify supported services that are covered benefits by the plan for their particular need?"/>
    <x v="11"/>
    <s v="Triaged"/>
    <s v="Considered - Question answered"/>
    <m/>
    <m/>
    <m/>
    <x v="1"/>
    <s v="No"/>
    <s v="Yes"/>
    <s v="Yes"/>
    <n v="0"/>
    <n v="1"/>
    <n v="0"/>
  </r>
  <r>
    <s v="FHIR-25344"/>
    <s v="Question"/>
    <s v="Disclaimer-how will the endpoint be revealed (out of scope however-significant challenge)"/>
    <x v="11"/>
    <s v="Triaged"/>
    <s v="Considered - Question answered"/>
    <m/>
    <m/>
    <m/>
    <x v="1"/>
    <s v="No"/>
    <s v="Yes"/>
    <s v="Yes"/>
    <n v="0"/>
    <n v="1"/>
    <n v="0"/>
  </r>
  <r>
    <s v="FHIR-25346"/>
    <s v="Change Request"/>
    <s v="Make link to organization and healthcare service optional (cardinalities)"/>
    <x v="11"/>
    <s v="Triaged"/>
    <s v="Persuasive with Modification"/>
    <m/>
    <s v="Compatible, substantive"/>
    <s v="Correction"/>
    <x v="1"/>
    <s v="No"/>
    <s v="Yes"/>
    <s v="Yes"/>
    <n v="0"/>
    <n v="1"/>
    <n v="0"/>
  </r>
  <r>
    <s v="FHIR-25347"/>
    <s v="Change Request"/>
    <s v="Practitioners may provide services as solo practitioners, in which case there is no organization to affiliate the practitioner to. "/>
    <x v="11"/>
    <s v="Triaged"/>
    <s v="Not Persuasive"/>
    <m/>
    <m/>
    <s v="Correction"/>
    <x v="1"/>
    <s v="No"/>
    <s v="Yes"/>
    <s v="No"/>
    <n v="0"/>
    <n v="1"/>
    <n v="1"/>
  </r>
  <r>
    <s v="FHIR-25351"/>
    <s v="Change Request"/>
    <s v="Provider can render services solely via telehealth, i.e. virtual means."/>
    <x v="11"/>
    <s v="Triaged"/>
    <s v="Persuasive"/>
    <m/>
    <s v="Compatible, substantive"/>
    <s v="Correction"/>
    <x v="1"/>
    <s v="No"/>
    <s v="Yes"/>
    <s v="Yes"/>
    <n v="0"/>
    <n v="1"/>
    <n v="0"/>
  </r>
  <r>
    <s v="FHIR-25353"/>
    <s v="Change Request"/>
    <s v="The NUCC Health Care Provider Taxonomy code set defines only provider specialty, it does not define provider type or provider role. "/>
    <x v="11"/>
    <s v="Triaged"/>
    <s v="Not Persuasive"/>
    <m/>
    <m/>
    <s v="Clarification"/>
    <x v="1"/>
    <s v="No"/>
    <s v="Yes"/>
    <s v="No"/>
    <n v="0"/>
    <n v="1"/>
    <n v="1"/>
  </r>
  <r>
    <s v="FHIR-25354"/>
    <s v="Change Request"/>
    <s v="Not all providers are practitioners or have practitioners affiliated to them"/>
    <x v="11"/>
    <s v="Triaged"/>
    <s v="Persuasive with Modification"/>
    <m/>
    <s v="Non-substantive"/>
    <s v="Correction"/>
    <x v="1"/>
    <s v="No"/>
    <s v="Yes"/>
    <s v="Yes"/>
    <n v="0"/>
    <n v="1"/>
    <n v="0"/>
  </r>
  <r>
    <s v="FHIR-25355"/>
    <s v="Change Request"/>
    <s v="Whether a provider accepts new patients or not can vary by network as well as location"/>
    <x v="11"/>
    <s v="Triaged"/>
    <s v="Not Persuasive"/>
    <m/>
    <m/>
    <m/>
    <x v="1"/>
    <s v="No"/>
    <s v="Yes"/>
    <s v="Yes"/>
    <n v="0"/>
    <n v="1"/>
    <n v="0"/>
  </r>
  <r>
    <s v="FHIR-25357"/>
    <s v="Change Request"/>
    <s v="Addresses can fill more than one use, they can be mailing, practice, billing, etc."/>
    <x v="11"/>
    <s v="Triaged"/>
    <s v="Not Persuasive"/>
    <m/>
    <m/>
    <m/>
    <x v="1"/>
    <s v="No"/>
    <s v="Yes"/>
    <s v="Yes"/>
    <n v="0"/>
    <n v="1"/>
    <n v="0"/>
  </r>
  <r>
    <s v="FHIR-25358"/>
    <s v="Change Request"/>
    <s v="Allow address type to repeat"/>
    <x v="11"/>
    <s v="Triaged"/>
    <s v="Not Persuasive"/>
    <m/>
    <m/>
    <m/>
    <x v="1"/>
    <s v="No"/>
    <s v="Yes"/>
    <s v="Yes"/>
    <n v="0"/>
    <n v="1"/>
    <n v="0"/>
  </r>
  <r>
    <s v="FHIR-25359"/>
    <s v="Change Request"/>
    <s v="Practice address is a use type which is not currently included in the code set"/>
    <x v="11"/>
    <s v="Triaged"/>
    <s v="Not Persuasive"/>
    <m/>
    <m/>
    <s v="Correction"/>
    <x v="1"/>
    <s v="No"/>
    <s v="Yes"/>
    <s v="No"/>
    <n v="0"/>
    <n v="1"/>
    <n v="1"/>
  </r>
  <r>
    <s v="FHIR-25360"/>
    <s v="Change Request"/>
    <s v="Virtual is needed to identify when a location also provides virtual services"/>
    <x v="11"/>
    <s v="Triaged"/>
    <s v="Persuasive with Modification"/>
    <m/>
    <s v="Non-substantive"/>
    <s v="Correction"/>
    <x v="1"/>
    <s v="No"/>
    <s v="Yes"/>
    <s v="Yes"/>
    <n v="0"/>
    <n v="1"/>
    <n v="0"/>
  </r>
  <r>
    <s v="FHIR-25361"/>
    <s v="Change Request"/>
    <s v="Unable to identify where and how practitioner additional skills and qualifications can be communicated to a consumer"/>
    <x v="11"/>
    <s v="Triaged"/>
    <s v="Persuasive"/>
    <m/>
    <s v="Non-substantive"/>
    <s v="Clarification"/>
    <x v="1"/>
    <s v="No"/>
    <s v="Yes"/>
    <s v="Yes"/>
    <n v="0"/>
    <n v="1"/>
    <n v="0"/>
  </r>
  <r>
    <s v="FHIR-25362"/>
    <s v="Change Request"/>
    <s v="Align correctly the name of the IG with the content, replacing &quot;Payer Directory&quot; with &quot;PDex Payer Network&quot; across the board."/>
    <x v="11"/>
    <s v="Triaged"/>
    <s v="Persuasive with Modification"/>
    <m/>
    <s v="Non-substantive"/>
    <s v="Clarification"/>
    <x v="1"/>
    <s v="No"/>
    <s v="Yes"/>
    <s v="Yes"/>
    <n v="0"/>
    <n v="1"/>
    <n v="0"/>
  </r>
  <r>
    <s v="FHIR-25363"/>
    <s v="Change Request"/>
    <s v="The Introduction should start with a statement/paragraph about the purpose and scope of this FHIR Implementation Guide&quot;"/>
    <x v="11"/>
    <s v="Triaged"/>
    <s v="Persuasive with Modification"/>
    <m/>
    <s v="Non-substantive"/>
    <s v="Clarification"/>
    <x v="1"/>
    <s v="No"/>
    <s v="Yes"/>
    <s v="Yes"/>
    <n v="0"/>
    <n v="1"/>
    <n v="0"/>
  </r>
  <r>
    <s v="FHIR-25365"/>
    <s v="Change Request"/>
    <s v="Recommend adding a brief introduction/explanation right before the first diagram"/>
    <x v="11"/>
    <s v="Triaged"/>
    <s v="Persuasive with Modification"/>
    <m/>
    <m/>
    <m/>
    <x v="1"/>
    <s v="No"/>
    <s v="No"/>
    <s v="No"/>
    <n v="0"/>
    <n v="1"/>
    <n v="1"/>
  </r>
  <r>
    <s v="FHIR-25369"/>
    <s v="Change Request"/>
    <s v="Change the description of this element in the Overview to match the content in the Profile "/>
    <x v="11"/>
    <s v="Triaged"/>
    <s v="Persuasive with Modification"/>
    <m/>
    <m/>
    <s v="Clarification"/>
    <x v="1"/>
    <s v="No"/>
    <s v="No"/>
    <s v="Yes"/>
    <n v="0"/>
    <n v="1"/>
    <n v="1"/>
  </r>
  <r>
    <s v="FHIR-25370"/>
    <s v="Change Request"/>
    <s v="Recomment adding a brief description in the Introduction of the meaning of the &quot;Plan-Net&quot; concept/term"/>
    <x v="11"/>
    <s v="Triaged"/>
    <s v="Persuasive"/>
    <m/>
    <s v="Non-substantive"/>
    <s v="Clarification"/>
    <x v="1"/>
    <s v="No"/>
    <s v="Yes"/>
    <s v="Yes"/>
    <n v="0"/>
    <n v="1"/>
    <n v="0"/>
  </r>
  <r>
    <s v="FHIR-25371"/>
    <s v="Change Request"/>
    <s v="Aren't there some code systems that would be used in this guide?"/>
    <x v="11"/>
    <s v="Triaged"/>
    <s v="Persuasive with Modification"/>
    <m/>
    <s v="Non-substantive"/>
    <s v="Clarification"/>
    <x v="1"/>
    <s v="No"/>
    <s v="Yes"/>
    <s v="Yes"/>
    <n v="0"/>
    <n v="1"/>
    <n v="0"/>
  </r>
  <r>
    <s v="FHIR-25415"/>
    <s v="Change Request"/>
    <s v="Precedence of partial vs queued ClaimResponse.outcome"/>
    <x v="11"/>
    <s v="Triaged"/>
    <s v="Persuasive with Modification"/>
    <m/>
    <s v="Compatible, substantive"/>
    <s v="Correction"/>
    <x v="1"/>
    <s v="No"/>
    <s v="Yes"/>
    <s v="Yes"/>
    <n v="0"/>
    <n v="1"/>
    <n v="0"/>
  </r>
  <r>
    <s v="FHIR-25416"/>
    <s v="Change Request"/>
    <s v="How do payers know exactly what is being requested?"/>
    <x v="11"/>
    <s v="Triaged"/>
    <s v="Persuasive with Modification"/>
    <m/>
    <s v="Non-substantive"/>
    <s v="Clarification"/>
    <x v="1"/>
    <s v="No"/>
    <s v="Yes"/>
    <s v="Yes"/>
    <n v="0"/>
    <n v="1"/>
    <n v="0"/>
  </r>
  <r>
    <s v="FHIR-25417"/>
    <s v="Change Request"/>
    <s v="Pended Authorization Identifier"/>
    <x v="11"/>
    <s v="Triaged"/>
    <s v="Persuasive"/>
    <m/>
    <s v="Compatible, substantive"/>
    <s v="Correction"/>
    <x v="1"/>
    <s v="No"/>
    <s v="Yes"/>
    <s v="Yes"/>
    <n v="0"/>
    <n v="1"/>
    <n v="0"/>
  </r>
  <r>
    <s v="FHIR-25421"/>
    <s v="Change Request"/>
    <s v="Subscriber Patient X12 Mapping"/>
    <x v="11"/>
    <s v="Triaged"/>
    <s v="Persuasive with Modification"/>
    <m/>
    <s v="Compatible, substantive"/>
    <s v="Correction"/>
    <x v="1"/>
    <s v="No"/>
    <s v="Yes"/>
    <s v="Yes"/>
    <n v="0"/>
    <n v="1"/>
    <n v="0"/>
  </r>
  <r>
    <s v="FHIR-20625"/>
    <s v="Change Request"/>
    <s v="Add a new data type to represent a post-coordinated representation of body site."/>
    <x v="12"/>
    <s v="Triaged"/>
    <s v="Not Persuasive"/>
    <m/>
    <m/>
    <s v="Enhancement"/>
    <x v="1"/>
    <s v="No"/>
    <s v="Yes"/>
    <s v="No"/>
    <n v="0"/>
    <n v="1"/>
    <n v="1"/>
  </r>
  <r>
    <s v="FHIR-22642"/>
    <s v="Change Request"/>
    <s v="Exclusive range representation in FHIR"/>
    <x v="12"/>
    <s v="Triaged"/>
    <s v="Not Persuasive"/>
    <m/>
    <m/>
    <s v="Enhancement"/>
    <x v="1"/>
    <s v="No"/>
    <s v="Yes"/>
    <s v="No"/>
    <n v="0"/>
    <n v="1"/>
    <n v="1"/>
  </r>
  <r>
    <s v="FHIR-14142"/>
    <s v="Change Request"/>
    <s v="Harmonize DeviceUseStatement with MedicationStatement"/>
    <x v="13"/>
    <s v="Triaged"/>
    <s v="Persuasive with Modification"/>
    <m/>
    <s v="Compatible, substantive"/>
    <s v="Enhancement"/>
    <x v="1"/>
    <s v="No"/>
    <s v="Yes"/>
    <s v="Yes"/>
    <n v="0"/>
    <n v="1"/>
    <n v="0"/>
  </r>
  <r>
    <s v="FHIR-14481"/>
    <s v="Change Request"/>
    <s v="Should catalog support a catalog of experimental subjects?"/>
    <x v="13"/>
    <s v="Triaged"/>
    <s v="Considered - Question answered"/>
    <s v="Freida Hall/Dan Rutz: 6-0-1"/>
    <m/>
    <s v="Enhancement"/>
    <x v="0"/>
    <s v="Yes"/>
    <s v="Yes"/>
    <s v="No"/>
    <n v="1"/>
    <n v="0"/>
    <n v="0"/>
  </r>
  <r>
    <s v="FHIR-14677"/>
    <s v="Question"/>
    <s v="Category for core-characteristics such as pregnancy status."/>
    <x v="13"/>
    <s v="Triaged"/>
    <s v="Persuasive with Modification"/>
    <m/>
    <m/>
    <m/>
    <x v="0"/>
    <s v="No"/>
    <s v="No"/>
    <s v="No"/>
    <n v="1"/>
    <n v="0"/>
    <n v="0"/>
  </r>
  <r>
    <s v="FHIR-14746"/>
    <s v="Change Request"/>
    <s v="Drop specimenToLab and move children to root - 2018-Jan Core #81"/>
    <x v="13"/>
    <s v="Triaged"/>
    <s v="Not Persuasive with Modification"/>
    <m/>
    <m/>
    <s v="Correction"/>
    <x v="1"/>
    <s v="No"/>
    <s v="No"/>
    <s v="Yes"/>
    <n v="0"/>
    <n v="1"/>
    <n v="1"/>
  </r>
  <r>
    <s v="FHIR-14748"/>
    <s v="Change Request"/>
    <s v="Add examples for SpecimenDefinition - 2018-Jan Core #83"/>
    <x v="13"/>
    <s v="Triaged"/>
    <s v="Persuasive"/>
    <m/>
    <m/>
    <s v="Clarification"/>
    <x v="1"/>
    <s v="No"/>
    <s v="No"/>
    <s v="Yes"/>
    <n v="0"/>
    <n v="1"/>
    <n v="1"/>
  </r>
  <r>
    <s v="FHIR-14752"/>
    <s v="Change Request"/>
    <s v="Handling condition valueset doesn't match definition - 2018-Jan Core #87"/>
    <x v="13"/>
    <s v="Triaged"/>
    <s v="Not Persuasive with Modification"/>
    <m/>
    <m/>
    <s v="Correction"/>
    <x v="1"/>
    <s v="No"/>
    <s v="No"/>
    <s v="Yes"/>
    <n v="0"/>
    <n v="1"/>
    <n v="1"/>
  </r>
  <r>
    <s v="FHIR-15922"/>
    <s v="Change Request"/>
    <s v="Include DeviceRequest for SupplyDelivery.basedOn"/>
    <x v="13"/>
    <s v="Triaged"/>
    <s v="Not Persuasive"/>
    <m/>
    <m/>
    <s v="Enhancement"/>
    <x v="1"/>
    <s v="No"/>
    <s v="Yes"/>
    <s v="No"/>
    <n v="0"/>
    <n v="1"/>
    <n v="1"/>
  </r>
  <r>
    <s v="FHIR-16063"/>
    <s v="Change Request"/>
    <s v="Change cardinality of BiologicallyDerivedProduct.manipulation"/>
    <x v="13"/>
    <s v="Triaged"/>
    <s v="Persuasive with Modification"/>
    <m/>
    <s v="Compatible, substantive"/>
    <s v="Enhancement"/>
    <x v="1"/>
    <s v="No"/>
    <s v="Yes"/>
    <s v="Yes"/>
    <n v="0"/>
    <n v="1"/>
    <n v="0"/>
  </r>
  <r>
    <s v="FHIR-16488"/>
    <s v="Change Request"/>
    <s v="generic extension &quot;purchaseDate&quot; for Device, Substance, Medication etc."/>
    <x v="13"/>
    <s v="Triaged"/>
    <s v="Persuasive with Modification"/>
    <m/>
    <s v="Compatible, substantive"/>
    <s v="Enhancement"/>
    <x v="1"/>
    <s v="No"/>
    <s v="Yes"/>
    <s v="Yes"/>
    <n v="0"/>
    <n v="1"/>
    <n v="0"/>
  </r>
  <r>
    <s v="FHIR-16771"/>
    <s v="Technical Correction"/>
    <s v="DataAbsentReason - Correct Table Formatting - 2018-May Core Norm Observation #51"/>
    <x v="13"/>
    <s v="Triaged"/>
    <s v="Not Persuasive"/>
    <m/>
    <s v="Non-substantive"/>
    <m/>
    <x v="1"/>
    <s v="No"/>
    <s v="No"/>
    <s v="Yes"/>
    <n v="0"/>
    <n v="1"/>
    <n v="1"/>
  </r>
  <r>
    <s v="FHIR-16792"/>
    <s v="Technical Correction"/>
    <s v="CodeSystem Observation Status - Correct Table Formatting - 2018-May Core Norm Observation #56"/>
    <x v="13"/>
    <s v="Triaged"/>
    <s v="Not Persuasive"/>
    <m/>
    <s v="Non-substantive"/>
    <m/>
    <x v="1"/>
    <s v="No"/>
    <s v="No"/>
    <s v="Yes"/>
    <n v="0"/>
    <n v="1"/>
    <n v="1"/>
  </r>
  <r>
    <s v="FHIR-16805"/>
    <s v="Technical Correction"/>
    <s v="CodeSystem Observation Reference Range Meaning Codes - Correct Table Formatting - 2018-May Core Norm Observation #59"/>
    <x v="13"/>
    <s v="Triaged"/>
    <s v="Not Persuasive"/>
    <m/>
    <s v="Non-substantive"/>
    <m/>
    <x v="1"/>
    <s v="No"/>
    <s v="No"/>
    <s v="Yes"/>
    <n v="0"/>
    <n v="1"/>
    <n v="1"/>
  </r>
  <r>
    <s v="FHIR-17178"/>
    <s v="Change Request"/>
    <s v="GET generate operation on DocumentReference is inappropriate"/>
    <x v="13"/>
    <s v="Triaged"/>
    <s v="Persuasive"/>
    <m/>
    <s v="Compatible, substantive"/>
    <s v="Enhancement"/>
    <x v="1"/>
    <s v="No"/>
    <s v="Yes"/>
    <s v="Yes"/>
    <n v="0"/>
    <n v="1"/>
    <n v="0"/>
  </r>
  <r>
    <s v="FHIR-19516"/>
    <s v="Change Request"/>
    <s v="Substantive workflow changes for OO resources"/>
    <x v="13"/>
    <s v="Triaged"/>
    <s v="Persuasive with Modification"/>
    <m/>
    <m/>
    <s v="Enhancement"/>
    <x v="1"/>
    <s v="No"/>
    <s v="No"/>
    <s v="Yes"/>
    <n v="0"/>
    <n v="1"/>
    <n v="1"/>
  </r>
  <r>
    <s v="FHIR-19563"/>
    <s v="Change Request"/>
    <s v="STU3 DeviceRequest base profile defines incorrect ValueSet reference for intent element binding"/>
    <x v="13"/>
    <s v="Triaged"/>
    <s v="Persuasive"/>
    <m/>
    <s v="Non-substantive"/>
    <s v="Correction"/>
    <x v="1"/>
    <s v="No"/>
    <s v="Yes"/>
    <s v="Yes"/>
    <n v="0"/>
    <n v="1"/>
    <n v="0"/>
  </r>
  <r>
    <s v="FHIR-19631"/>
    <s v="Change Request"/>
    <s v="Complete workflow alignment pattern for OO resources in R5t"/>
    <x v="13"/>
    <s v="Triaged"/>
    <s v="Persuasive"/>
    <m/>
    <s v="Compatible, substantive"/>
    <s v="Enhancement"/>
    <x v="1"/>
    <s v="No"/>
    <s v="Yes"/>
    <s v="Yes"/>
    <n v="0"/>
    <n v="1"/>
    <n v="0"/>
  </r>
  <r>
    <s v="FHIR-19774"/>
    <s v="Change Request"/>
    <s v="fix vitals signs name error"/>
    <x v="13"/>
    <s v="Triaged"/>
    <s v="Persuasive"/>
    <m/>
    <m/>
    <s v="Clarification"/>
    <x v="1"/>
    <s v="No"/>
    <s v="No"/>
    <s v="Yes"/>
    <n v="0"/>
    <n v="1"/>
    <n v="1"/>
  </r>
  <r>
    <s v="FHIR-20192"/>
    <s v="Change Request"/>
    <s v="In VitalSigns profile explain what mustsupport means for the profile"/>
    <x v="13"/>
    <s v="Triaged"/>
    <s v="Persuasive"/>
    <m/>
    <s v="Compatible, substantive"/>
    <s v="Enhancement"/>
    <x v="1"/>
    <s v="No"/>
    <s v="Yes"/>
    <s v="Yes"/>
    <n v="0"/>
    <n v="1"/>
    <n v="0"/>
  </r>
  <r>
    <s v="FHIR-20492"/>
    <s v="Change Request"/>
    <s v="Update and fix ObservationDefinition example"/>
    <x v="13"/>
    <s v="Triaged"/>
    <s v="Persuasive"/>
    <m/>
    <m/>
    <s v="Correction"/>
    <x v="1"/>
    <s v="No"/>
    <s v="No"/>
    <s v="Yes"/>
    <n v="0"/>
    <n v="1"/>
    <n v="1"/>
  </r>
  <r>
    <s v="FHIR-20521"/>
    <s v="Change Request"/>
    <s v="In Obervation some elements used in an invariant are not flagged"/>
    <x v="13"/>
    <s v="Triaged"/>
    <s v="Persuasive"/>
    <m/>
    <s v="Non-substantive"/>
    <s v="Correction"/>
    <x v="1"/>
    <s v="No"/>
    <s v="Yes"/>
    <s v="Yes"/>
    <n v="0"/>
    <n v="1"/>
    <n v="0"/>
  </r>
  <r>
    <s v="FHIR-20560"/>
    <s v="Change Request"/>
    <s v="Add optional UDI-DI and 'distinct identification' for BiologicallyDerivedProduct regulated as medical devices"/>
    <x v="13"/>
    <s v="Triaged"/>
    <s v="Persuasive"/>
    <m/>
    <s v="Compatible, substantive"/>
    <s v="Enhancement"/>
    <x v="1"/>
    <s v="No"/>
    <s v="Yes"/>
    <s v="Yes"/>
    <n v="0"/>
    <n v="1"/>
    <n v="0"/>
  </r>
  <r>
    <s v="FHIR-20601"/>
    <s v="Change Request"/>
    <s v="Consider adding &quot;doNotPerform&quot; to support &quot;NotDone is true&quot; expression in the quality measures"/>
    <x v="13"/>
    <s v="Triaged"/>
    <s v="Persuasive with Modification"/>
    <m/>
    <s v="Compatible, substantive"/>
    <s v="Enhancement"/>
    <x v="1"/>
    <s v="No"/>
    <s v="Yes"/>
    <s v="Yes"/>
    <n v="0"/>
    <n v="1"/>
    <n v="0"/>
  </r>
  <r>
    <s v="FHIR-20604"/>
    <s v="Change Request"/>
    <s v="highlight that intent is an immutable element."/>
    <x v="13"/>
    <s v="Triaged"/>
    <s v="Persuasive"/>
    <m/>
    <m/>
    <s v="Enhancement"/>
    <x v="1"/>
    <s v="No"/>
    <s v="No"/>
    <s v="Yes"/>
    <n v="0"/>
    <n v="1"/>
    <n v="1"/>
  </r>
  <r>
    <s v="FHIR-20661"/>
    <s v="Question"/>
    <s v="Administration for Breast Milk , Infant formula and TPN for newborns"/>
    <x v="13"/>
    <s v="Triaged"/>
    <s v="Considered - Question answered"/>
    <m/>
    <m/>
    <m/>
    <x v="1"/>
    <s v="No"/>
    <s v="Yes"/>
    <s v="Yes"/>
    <n v="0"/>
    <n v="1"/>
    <n v="0"/>
  </r>
  <r>
    <s v="FHIR-20941"/>
    <s v="Change Request"/>
    <s v="Add DeviceDefinition to SupplyRequest"/>
    <x v="13"/>
    <s v="Triaged"/>
    <s v="Persuasive"/>
    <m/>
    <s v="Compatible, substantive"/>
    <s v="Enhancement"/>
    <x v="1"/>
    <s v="No"/>
    <s v="Yes"/>
    <s v="Yes"/>
    <n v="0"/>
    <n v="1"/>
    <n v="0"/>
  </r>
  <r>
    <s v="FHIR-20942"/>
    <s v="Change Request"/>
    <s v="Remove Substance as Device.itemReference choice"/>
    <x v="13"/>
    <s v="Triaged"/>
    <s v="Persuasive with Modification"/>
    <m/>
    <s v="Non-compatible"/>
    <s v="Enhancement"/>
    <x v="1"/>
    <s v="No"/>
    <s v="Yes"/>
    <s v="Yes"/>
    <n v="0"/>
    <n v="1"/>
    <n v="0"/>
  </r>
  <r>
    <s v="FHIR-20943"/>
    <s v="Change Request"/>
    <s v="Add Patient to SupplyRequest"/>
    <x v="13"/>
    <s v="Triaged"/>
    <s v="Retracted"/>
    <m/>
    <m/>
    <s v="Enhancement"/>
    <x v="1"/>
    <s v="No"/>
    <s v="Yes"/>
    <s v="Yes"/>
    <n v="0"/>
    <n v="1"/>
    <n v="0"/>
  </r>
  <r>
    <s v="FHIR-22502"/>
    <s v="Change Request"/>
    <s v="Add intendedRecipient"/>
    <x v="13"/>
    <s v="Triaged"/>
    <s v="Not Persuasive"/>
    <m/>
    <m/>
    <s v="Enhancement"/>
    <x v="1"/>
    <s v="No"/>
    <s v="Yes"/>
    <s v="No"/>
    <n v="0"/>
    <n v="1"/>
    <n v="1"/>
  </r>
  <r>
    <s v="FHIR-24680"/>
    <s v="Change Request"/>
    <s v="Reference from DeviceUseStatement to BodyStructure"/>
    <x v="13"/>
    <s v="Triaged"/>
    <s v="Persuasive with Modification"/>
    <m/>
    <s v="Compatible, substantive"/>
    <s v="Enhancement"/>
    <x v="1"/>
    <s v="No"/>
    <s v="Yes"/>
    <s v="Yes"/>
    <n v="0"/>
    <n v="1"/>
    <n v="0"/>
  </r>
  <r>
    <s v="FHIR-25258"/>
    <s v="Change Request"/>
    <s v="No quantity on DeviceRequest"/>
    <x v="13"/>
    <s v="Triaged"/>
    <s v="Persuasive"/>
    <m/>
    <s v="Compatible, substantive"/>
    <s v="Enhancement"/>
    <x v="1"/>
    <s v="No"/>
    <s v="Yes"/>
    <s v="Yes"/>
    <n v="0"/>
    <n v="1"/>
    <n v="0"/>
  </r>
  <r>
    <s v="FHIR-25552"/>
    <s v="Change Request"/>
    <s v="Proposal to add CodeableReference to .supportingInfo"/>
    <x v="13"/>
    <s v="Triaged"/>
    <s v="Persuasive with Modification"/>
    <m/>
    <m/>
    <m/>
    <x v="1"/>
    <s v="No"/>
    <s v="No"/>
    <s v="No"/>
    <n v="0"/>
    <n v="1"/>
    <n v="1"/>
  </r>
  <r>
    <s v="FHIR-8007"/>
    <s v="Change Request"/>
    <s v="2015May core #1331 - Develop lab value set that is more specific then 'all' of LOINC."/>
    <x v="13"/>
    <s v="Triaged"/>
    <s v="Persuasive with Modification"/>
    <m/>
    <m/>
    <s v="Enhancement"/>
    <x v="1"/>
    <s v="No"/>
    <s v="No"/>
    <s v="Yes"/>
    <n v="0"/>
    <n v="1"/>
    <n v="1"/>
  </r>
  <r>
    <s v="FHIR-17593"/>
    <s v="Change Request"/>
    <s v="Add cds-hooks-service to http://hl7.org/fhir/ValueSet/endpoint-connection-type"/>
    <x v="14"/>
    <s v="Triaged"/>
    <s v="Persuasive"/>
    <m/>
    <m/>
    <s v="Enhancement"/>
    <x v="1"/>
    <s v="No"/>
    <s v="No"/>
    <s v="Yes"/>
    <n v="0"/>
    <n v="1"/>
    <n v="1"/>
  </r>
  <r>
    <s v="FHIR-19195"/>
    <s v="Question"/>
    <s v="LC: Clarify what is expected from element - eCR #63"/>
    <x v="14"/>
    <s v="Triaged"/>
    <s v="Not Persuasive"/>
    <s v="Sarah Gaunt/Sunanda McGarvey: 14-0-0"/>
    <m/>
    <m/>
    <x v="0"/>
    <s v="Yes"/>
    <s v="Yes"/>
    <s v="Yes"/>
    <n v="1"/>
    <n v="0"/>
    <n v="0"/>
  </r>
  <r>
    <s v="FHIR-22726"/>
    <s v="Change Request"/>
    <s v="Suggesting guidance regarding Encounter Period start and stop times"/>
    <x v="14"/>
    <s v="Triaged"/>
    <s v="Persuasive"/>
    <m/>
    <m/>
    <s v="Enhancement"/>
    <x v="1"/>
    <s v="No"/>
    <s v="No"/>
    <s v="Yes"/>
    <n v="0"/>
    <n v="1"/>
    <n v="1"/>
  </r>
  <r>
    <s v="FHIR-25337"/>
    <s v="Change Request"/>
    <s v="The binding should be of a higher strength, required, (preferred) or extensible."/>
    <x v="14"/>
    <s v="Triaged"/>
    <s v="Persuasive with Modification"/>
    <m/>
    <s v="Non-substantive"/>
    <s v="Correction"/>
    <x v="1"/>
    <s v="No"/>
    <s v="Yes"/>
    <s v="Yes"/>
    <n v="0"/>
    <n v="1"/>
    <n v="0"/>
  </r>
  <r>
    <s v="FHIR-25349"/>
    <s v="Change Request"/>
    <s v="PractitionerRole -&gt; ProviderRole"/>
    <x v="14"/>
    <s v="Triaged"/>
    <s v="Not Persuasive"/>
    <m/>
    <m/>
    <m/>
    <x v="1"/>
    <s v="No"/>
    <s v="Yes"/>
    <s v="Yes"/>
    <n v="0"/>
    <n v="1"/>
    <n v="0"/>
  </r>
  <r>
    <s v="FHIR-21245"/>
    <s v="Change Request"/>
    <s v="Missing web page title"/>
    <x v="15"/>
    <s v="Triaged"/>
    <s v="Persuasive"/>
    <m/>
    <s v="Non-substantive"/>
    <s v="Clarification"/>
    <x v="1"/>
    <s v="No"/>
    <s v="Yes"/>
    <s v="Yes"/>
    <n v="0"/>
    <n v="1"/>
    <n v="0"/>
  </r>
  <r>
    <s v="FHIR-21246"/>
    <s v="Change Request"/>
    <s v="Link to PSS"/>
    <x v="15"/>
    <s v="Triaged"/>
    <s v="Persuasive"/>
    <m/>
    <s v="Non-substantive"/>
    <s v="Clarification"/>
    <x v="1"/>
    <s v="No"/>
    <s v="Yes"/>
    <s v="Yes"/>
    <n v="0"/>
    <n v="1"/>
    <n v="0"/>
  </r>
  <r>
    <s v="FHIR-21248"/>
    <s v="Question"/>
    <s v="Links to DSTU2"/>
    <x v="15"/>
    <s v="Triaged"/>
    <s v="Persuasive with Modification"/>
    <m/>
    <s v="Compatible, substantive"/>
    <m/>
    <x v="0"/>
    <s v="No"/>
    <s v="Yes"/>
    <s v="No"/>
    <n v="1"/>
    <n v="0"/>
    <n v="0"/>
  </r>
  <r>
    <s v="FHIR-21254"/>
    <s v="Change Request"/>
    <s v="About Payload Types clarify MIME role"/>
    <x v="15"/>
    <s v="Triaged"/>
    <s v="Persuasive"/>
    <m/>
    <s v="Non-substantive"/>
    <s v="Clarification"/>
    <x v="1"/>
    <s v="No"/>
    <s v="Yes"/>
    <s v="Yes"/>
    <n v="0"/>
    <n v="1"/>
    <n v="0"/>
  </r>
  <r>
    <s v="FHIR-21257"/>
    <s v="Change Request"/>
    <s v="C-CDA Document Header and Body items not displayed as bullet list"/>
    <x v="15"/>
    <s v="Triaged"/>
    <s v="Persuasive"/>
    <m/>
    <s v="Non-substantive"/>
    <s v="Enhancement"/>
    <x v="1"/>
    <s v="No"/>
    <s v="Yes"/>
    <s v="Yes"/>
    <n v="0"/>
    <n v="1"/>
    <n v="0"/>
  </r>
  <r>
    <s v="FHIR-21259"/>
    <s v="Change Request"/>
    <s v="Document Body refers to Table 1"/>
    <x v="15"/>
    <s v="Triaged"/>
    <s v="Persuasive with Modification"/>
    <m/>
    <s v="Non-substantive"/>
    <s v="Clarification"/>
    <x v="1"/>
    <s v="No"/>
    <s v="Yes"/>
    <s v="Yes"/>
    <n v="0"/>
    <n v="1"/>
    <n v="0"/>
  </r>
  <r>
    <s v="FHIR-21264"/>
    <s v="Change Request"/>
    <s v="URL footnotes copied from Wikipedia"/>
    <x v="15"/>
    <s v="Triaged"/>
    <s v="Persuasive"/>
    <m/>
    <s v="Non-substantive"/>
    <s v="Clarification"/>
    <x v="1"/>
    <s v="No"/>
    <s v="Yes"/>
    <s v="Yes"/>
    <n v="0"/>
    <n v="1"/>
    <n v="0"/>
  </r>
  <r>
    <s v="FHIR-21266"/>
    <s v="Change Request"/>
    <s v="Link to OID registry"/>
    <x v="15"/>
    <s v="Triaged"/>
    <s v="Persuasive"/>
    <m/>
    <s v="Non-substantive"/>
    <s v="Clarification"/>
    <x v="1"/>
    <s v="No"/>
    <s v="Yes"/>
    <s v="Yes"/>
    <n v="0"/>
    <n v="1"/>
    <n v="0"/>
  </r>
  <r>
    <s v="FHIR-21267"/>
    <s v="Change Request"/>
    <s v="Wrong format for null patient id"/>
    <x v="15"/>
    <s v="Triaged"/>
    <s v="Persuasive"/>
    <m/>
    <s v="Non-substantive"/>
    <s v="Correction"/>
    <x v="1"/>
    <s v="No"/>
    <s v="Yes"/>
    <s v="Yes"/>
    <n v="0"/>
    <n v="1"/>
    <n v="0"/>
  </r>
  <r>
    <s v="FHIR-21268"/>
    <s v="Change Request"/>
    <s v="Disallow use of null root patient ids"/>
    <x v="15"/>
    <s v="Triaged"/>
    <s v="Not Persuasive"/>
    <m/>
    <m/>
    <m/>
    <x v="1"/>
    <s v="No"/>
    <s v="Yes"/>
    <s v="Yes"/>
    <n v="0"/>
    <n v="1"/>
    <n v="0"/>
  </r>
  <r>
    <s v="FHIR-21270"/>
    <s v="Change Request"/>
    <s v="Table for Supported File Formats in C-CDA Unsturctured Documents"/>
    <x v="15"/>
    <s v="Triaged"/>
    <s v="Persuasive"/>
    <m/>
    <s v="Non-substantive"/>
    <s v="Clarification"/>
    <x v="1"/>
    <s v="No"/>
    <s v="Yes"/>
    <s v="Yes"/>
    <n v="0"/>
    <n v="1"/>
    <n v="0"/>
  </r>
  <r>
    <s v="FHIR-21273"/>
    <s v="Change Request"/>
    <s v="Base64 also for embedding XML"/>
    <x v="15"/>
    <s v="Triaged"/>
    <s v="Persuasive with Modification"/>
    <m/>
    <s v="Non-substantive"/>
    <s v="Clarification"/>
    <x v="1"/>
    <s v="No"/>
    <s v="Yes"/>
    <s v="Yes"/>
    <n v="0"/>
    <n v="1"/>
    <n v="0"/>
  </r>
  <r>
    <s v="FHIR-21274"/>
    <s v="Change Request"/>
    <s v="CDA versioning element names"/>
    <x v="15"/>
    <s v="Triaged"/>
    <s v="Persuasive"/>
    <m/>
    <s v="Non-substantive"/>
    <s v="Correction"/>
    <x v="1"/>
    <s v="No"/>
    <s v="Yes"/>
    <s v="Yes"/>
    <n v="0"/>
    <n v="1"/>
    <n v="0"/>
  </r>
  <r>
    <s v="FHIR-21276"/>
    <s v="Change Request"/>
    <s v="Value set used to constrain range of values"/>
    <x v="15"/>
    <s v="Triaged"/>
    <s v="Persuasive"/>
    <m/>
    <s v="Non-substantive"/>
    <s v="Correction"/>
    <x v="1"/>
    <s v="No"/>
    <s v="Yes"/>
    <s v="Yes"/>
    <n v="0"/>
    <n v="1"/>
    <n v="0"/>
  </r>
  <r>
    <s v="FHIR-21278"/>
    <s v="Change Request"/>
    <s v="transaction not a FHIR paradigm"/>
    <x v="15"/>
    <s v="Triaged"/>
    <s v="Persuasive with Modification"/>
    <m/>
    <s v="Non-substantive"/>
    <s v="Clarification"/>
    <x v="1"/>
    <s v="No"/>
    <s v="Yes"/>
    <s v="Yes"/>
    <n v="0"/>
    <n v="1"/>
    <n v="0"/>
  </r>
  <r>
    <s v="FHIR-21288"/>
    <s v="Change Request"/>
    <s v="Define HCC acronym"/>
    <x v="15"/>
    <s v="Triaged"/>
    <s v="Persuasive"/>
    <m/>
    <m/>
    <s v="Clarification"/>
    <x v="1"/>
    <s v="No"/>
    <s v="No"/>
    <s v="Yes"/>
    <n v="0"/>
    <n v="1"/>
    <n v="1"/>
  </r>
  <r>
    <s v="FHIR-21295"/>
    <s v="Change Request"/>
    <s v="Clarify DME supplier role"/>
    <x v="15"/>
    <s v="Triaged"/>
    <s v="Persuasive with Modification"/>
    <m/>
    <s v="Non-substantive"/>
    <s v="Clarification"/>
    <x v="1"/>
    <s v="No"/>
    <s v="Yes"/>
    <s v="Yes"/>
    <n v="0"/>
    <n v="1"/>
    <n v="0"/>
  </r>
  <r>
    <s v="FHIR-22789"/>
    <s v="Change Request"/>
    <s v="Use consistent terminology for POST and PUT Preconditions"/>
    <x v="15"/>
    <s v="Triaged"/>
    <s v="Persuasive"/>
    <m/>
    <s v="Non-substantive"/>
    <s v="Clarification"/>
    <x v="1"/>
    <s v="No"/>
    <s v="Yes"/>
    <s v="Yes"/>
    <n v="0"/>
    <n v="1"/>
    <n v="0"/>
  </r>
  <r>
    <s v="FHIR-22790"/>
    <s v="Change Request"/>
    <s v="Update Unsolicited Communication with Task Diagram"/>
    <x v="15"/>
    <s v="Triaged"/>
    <s v="Persuasive"/>
    <m/>
    <s v="Non-substantive"/>
    <s v="Correction"/>
    <x v="1"/>
    <s v="No"/>
    <s v="Yes"/>
    <s v="Yes"/>
    <n v="0"/>
    <n v="1"/>
    <n v="0"/>
  </r>
  <r>
    <s v="FHIR-22791"/>
    <s v="Change Request"/>
    <s v="Inconsistent definition of CommunicationRequest elements"/>
    <x v="15"/>
    <s v="Triaged"/>
    <s v="Persuasive with Modification"/>
    <m/>
    <s v="Non-substantive"/>
    <s v="Clarification"/>
    <x v="1"/>
    <s v="No"/>
    <s v="Yes"/>
    <s v="Yes"/>
    <n v="0"/>
    <n v="1"/>
    <n v="0"/>
  </r>
  <r>
    <s v="FHIR-22792"/>
    <s v="Change Request"/>
    <s v="Update CDex example links"/>
    <x v="15"/>
    <s v="Triaged"/>
    <s v="Persuasive"/>
    <m/>
    <s v="Non-substantive"/>
    <s v="Correction"/>
    <x v="1"/>
    <s v="No"/>
    <s v="Yes"/>
    <s v="Yes"/>
    <n v="0"/>
    <n v="1"/>
    <n v="0"/>
  </r>
  <r>
    <s v="FHIR-22905"/>
    <s v="Change Request"/>
    <s v="Missing Table reference"/>
    <x v="15"/>
    <s v="Triaged"/>
    <s v="Persuasive with Modification"/>
    <m/>
    <s v="Non-substantive"/>
    <m/>
    <x v="1"/>
    <s v="No"/>
    <s v="Yes"/>
    <s v="No"/>
    <n v="0"/>
    <n v="1"/>
    <n v="1"/>
  </r>
  <r>
    <s v="FHIR-22906"/>
    <s v="Change Request"/>
    <s v="Question re: C-CDA CDA"/>
    <x v="15"/>
    <s v="Triaged"/>
    <s v="Persuasive with Modification"/>
    <m/>
    <s v="Non-substantive"/>
    <m/>
    <x v="1"/>
    <s v="No"/>
    <s v="Yes"/>
    <s v="No"/>
    <n v="0"/>
    <n v="1"/>
    <n v="1"/>
  </r>
  <r>
    <s v="FHIR-22907"/>
    <s v="Change Request"/>
    <s v="hyperlink problem"/>
    <x v="15"/>
    <s v="Triaged"/>
    <s v="Persuasive"/>
    <m/>
    <s v="Non-substantive"/>
    <m/>
    <x v="1"/>
    <s v="No"/>
    <s v="Yes"/>
    <s v="No"/>
    <n v="0"/>
    <n v="1"/>
    <n v="1"/>
  </r>
  <r>
    <s v="FHIR-22909"/>
    <s v="Change Request"/>
    <s v="Suggestion to improve readability"/>
    <x v="15"/>
    <s v="Triaged"/>
    <s v="Persuasive with Modification"/>
    <m/>
    <s v="Non-substantive"/>
    <m/>
    <x v="1"/>
    <s v="No"/>
    <s v="Yes"/>
    <s v="No"/>
    <n v="0"/>
    <n v="1"/>
    <n v="1"/>
  </r>
  <r>
    <s v="FHIR-22910"/>
    <s v="Change Request"/>
    <s v="Are hyperlinks intentionally duplicative"/>
    <x v="15"/>
    <s v="Triaged"/>
    <s v="Persuasive with Modification"/>
    <m/>
    <s v="Non-substantive"/>
    <m/>
    <x v="1"/>
    <s v="No"/>
    <s v="Yes"/>
    <s v="No"/>
    <n v="0"/>
    <n v="1"/>
    <n v="1"/>
  </r>
  <r>
    <s v="FHIR-22913"/>
    <s v="Change Request"/>
    <s v="Consistent spelling 'laboratory'"/>
    <x v="15"/>
    <s v="Triaged"/>
    <s v="Persuasive"/>
    <m/>
    <s v="Non-substantive"/>
    <m/>
    <x v="1"/>
    <s v="No"/>
    <s v="Yes"/>
    <s v="No"/>
    <n v="0"/>
    <n v="1"/>
    <n v="1"/>
  </r>
  <r>
    <s v="FHIR-22914"/>
    <s v="Change Request"/>
    <s v="Consistent spelling 'laboratory'"/>
    <x v="15"/>
    <s v="Triaged"/>
    <s v="Persuasive"/>
    <m/>
    <s v="Non-substantive"/>
    <m/>
    <x v="1"/>
    <s v="No"/>
    <s v="Yes"/>
    <s v="No"/>
    <n v="0"/>
    <n v="1"/>
    <n v="1"/>
  </r>
  <r>
    <s v="FHIR-22916"/>
    <s v="Change Request"/>
    <s v="Correct typo"/>
    <x v="15"/>
    <s v="Triaged"/>
    <s v="Persuasive"/>
    <m/>
    <s v="Non-substantive"/>
    <m/>
    <x v="1"/>
    <s v="No"/>
    <s v="Yes"/>
    <s v="No"/>
    <n v="0"/>
    <n v="1"/>
    <n v="1"/>
  </r>
  <r>
    <s v="FHIR-22917"/>
    <s v="Change Request"/>
    <s v="Add hyperlink"/>
    <x v="15"/>
    <s v="Triaged"/>
    <s v="Persuasive"/>
    <m/>
    <s v="Non-substantive"/>
    <m/>
    <x v="1"/>
    <s v="No"/>
    <s v="Yes"/>
    <s v="No"/>
    <n v="0"/>
    <n v="1"/>
    <n v="1"/>
  </r>
  <r>
    <s v="FHIR-22918"/>
    <s v="Change Request"/>
    <s v="Add hyperlink"/>
    <x v="15"/>
    <s v="Triaged"/>
    <s v="Persuasive"/>
    <m/>
    <s v="Non-substantive"/>
    <m/>
    <x v="1"/>
    <s v="No"/>
    <s v="Yes"/>
    <s v="No"/>
    <n v="0"/>
    <n v="1"/>
    <n v="1"/>
  </r>
  <r>
    <s v="FHIR-22919"/>
    <s v="Change Request"/>
    <s v="Add hyperlink"/>
    <x v="15"/>
    <s v="Triaged"/>
    <s v="Persuasive"/>
    <m/>
    <s v="Non-substantive"/>
    <m/>
    <x v="1"/>
    <s v="No"/>
    <s v="Yes"/>
    <s v="No"/>
    <n v="0"/>
    <n v="1"/>
    <n v="1"/>
  </r>
  <r>
    <s v="FHIR-22920"/>
    <s v="Change Request"/>
    <s v="Add hyperlink"/>
    <x v="15"/>
    <s v="Triaged"/>
    <s v="Persuasive"/>
    <m/>
    <s v="Non-substantive"/>
    <m/>
    <x v="1"/>
    <s v="No"/>
    <s v="Yes"/>
    <s v="No"/>
    <n v="0"/>
    <n v="1"/>
    <n v="1"/>
  </r>
  <r>
    <s v="FHIR-22921"/>
    <s v="Change Request"/>
    <s v="Correct typo"/>
    <x v="15"/>
    <s v="Triaged"/>
    <s v="Persuasive"/>
    <m/>
    <s v="Non-substantive"/>
    <m/>
    <x v="1"/>
    <s v="No"/>
    <s v="Yes"/>
    <s v="No"/>
    <n v="0"/>
    <n v="1"/>
    <n v="1"/>
  </r>
  <r>
    <s v="FHIR-22922"/>
    <s v="Change Request"/>
    <s v="Add hyperlink"/>
    <x v="15"/>
    <s v="Triaged"/>
    <s v="Persuasive"/>
    <m/>
    <s v="Non-substantive"/>
    <m/>
    <x v="1"/>
    <s v="No"/>
    <s v="Yes"/>
    <s v="No"/>
    <n v="0"/>
    <n v="1"/>
    <n v="1"/>
  </r>
  <r>
    <s v="FHIR-22923"/>
    <s v="Change Request"/>
    <s v="Add hyperlink"/>
    <x v="15"/>
    <s v="Triaged"/>
    <s v="Persuasive"/>
    <m/>
    <s v="Non-substantive"/>
    <m/>
    <x v="1"/>
    <s v="No"/>
    <s v="Yes"/>
    <s v="No"/>
    <n v="0"/>
    <n v="1"/>
    <n v="1"/>
  </r>
  <r>
    <s v="FHIR-22924"/>
    <s v="Change Request"/>
    <s v="Add hyperlink"/>
    <x v="15"/>
    <s v="Triaged"/>
    <s v="Persuasive"/>
    <m/>
    <s v="Non-substantive"/>
    <m/>
    <x v="1"/>
    <s v="No"/>
    <s v="Yes"/>
    <s v="No"/>
    <n v="0"/>
    <n v="1"/>
    <n v="1"/>
  </r>
  <r>
    <s v="FHIR-22925"/>
    <s v="Change Request"/>
    <s v="Add hyperlink"/>
    <x v="15"/>
    <s v="Triaged"/>
    <s v="Persuasive"/>
    <m/>
    <s v="Non-substantive"/>
    <m/>
    <x v="1"/>
    <s v="No"/>
    <s v="Yes"/>
    <s v="No"/>
    <n v="0"/>
    <n v="1"/>
    <n v="1"/>
  </r>
  <r>
    <s v="FHIR-22927"/>
    <s v="Change Request"/>
    <s v="Clarify information flow explanation"/>
    <x v="15"/>
    <s v="Triaged"/>
    <s v="Persuasive"/>
    <m/>
    <s v="Non-substantive"/>
    <m/>
    <x v="1"/>
    <s v="No"/>
    <s v="Yes"/>
    <s v="No"/>
    <n v="0"/>
    <n v="1"/>
    <n v="1"/>
  </r>
  <r>
    <s v="FHIR-22928"/>
    <s v="Change Request"/>
    <s v="error message"/>
    <x v="15"/>
    <s v="Triaged"/>
    <s v="Persuasive"/>
    <m/>
    <s v="Non-substantive"/>
    <m/>
    <x v="1"/>
    <s v="No"/>
    <s v="Yes"/>
    <s v="No"/>
    <n v="0"/>
    <n v="1"/>
    <n v="1"/>
  </r>
  <r>
    <s v="FHIR-22929"/>
    <s v="Change Request"/>
    <s v="Enhance TOC"/>
    <x v="15"/>
    <s v="Triaged"/>
    <s v="Persuasive"/>
    <m/>
    <s v="Non-substantive"/>
    <s v="Enhancement"/>
    <x v="1"/>
    <s v="No"/>
    <s v="Yes"/>
    <s v="Yes"/>
    <n v="0"/>
    <n v="1"/>
    <n v="0"/>
  </r>
  <r>
    <s v="FHIR-22935"/>
    <s v="Change Request"/>
    <s v="Clarify meaning of acronym by spelling it out"/>
    <x v="15"/>
    <s v="Triaged"/>
    <s v="Persuasive"/>
    <m/>
    <s v="Non-substantive"/>
    <s v="Enhancement"/>
    <x v="1"/>
    <s v="No"/>
    <s v="Yes"/>
    <s v="Yes"/>
    <n v="0"/>
    <n v="1"/>
    <n v="0"/>
  </r>
  <r>
    <s v="FHIR-22936"/>
    <s v="Technical Correction"/>
    <s v="Grammar correction"/>
    <x v="15"/>
    <s v="Triaged"/>
    <s v="Persuasive"/>
    <m/>
    <s v="Non-substantive"/>
    <m/>
    <x v="1"/>
    <s v="No"/>
    <s v="Yes"/>
    <s v="No"/>
    <n v="0"/>
    <n v="1"/>
    <n v="1"/>
  </r>
  <r>
    <s v="FHIR-22944"/>
    <s v="Change Request"/>
    <s v="Unsolicited resource example shows attachment as payload"/>
    <x v="15"/>
    <s v="Triaged"/>
    <s v="Not Persuasive"/>
    <m/>
    <m/>
    <m/>
    <x v="1"/>
    <s v="No"/>
    <s v="Yes"/>
    <s v="Yes"/>
    <n v="0"/>
    <n v="1"/>
    <n v="0"/>
  </r>
  <r>
    <s v="FHIR-22946"/>
    <s v="Change Request"/>
    <s v="Follow Up Communication request"/>
    <x v="15"/>
    <s v="Triaged"/>
    <s v="Persuasive with Modification"/>
    <m/>
    <s v="Compatible, substantive"/>
    <s v="Enhancement"/>
    <x v="1"/>
    <s v="No"/>
    <s v="Yes"/>
    <s v="Yes"/>
    <n v="0"/>
    <n v="1"/>
    <n v="0"/>
  </r>
  <r>
    <s v="FHIR-22965"/>
    <s v="Change Request"/>
    <s v="Link to download the Validator Package is broken"/>
    <x v="15"/>
    <s v="Triaged"/>
    <s v="Persuasive"/>
    <m/>
    <s v="Non-substantive"/>
    <s v="Enhancement"/>
    <x v="1"/>
    <s v="No"/>
    <s v="Yes"/>
    <s v="Yes"/>
    <n v="0"/>
    <n v="1"/>
    <n v="0"/>
  </r>
  <r>
    <s v="FHIR-22974"/>
    <s v="Technical Correction"/>
    <s v="Grammar correction - Push (Unsolicited Communication)"/>
    <x v="15"/>
    <s v="Triaged"/>
    <s v="Persuasive"/>
    <m/>
    <s v="Non-substantive"/>
    <m/>
    <x v="1"/>
    <s v="No"/>
    <s v="Yes"/>
    <s v="No"/>
    <n v="0"/>
    <n v="1"/>
    <n v="1"/>
  </r>
  <r>
    <s v="FHIR-22975"/>
    <s v="Technical Correction"/>
    <s v="Grammar correction - Request (Solicited Communication)"/>
    <x v="15"/>
    <s v="Triaged"/>
    <s v="Persuasive"/>
    <m/>
    <s v="Non-substantive"/>
    <m/>
    <x v="1"/>
    <s v="No"/>
    <s v="Yes"/>
    <s v="No"/>
    <n v="0"/>
    <n v="1"/>
    <n v="1"/>
  </r>
  <r>
    <s v="FHIR-22976"/>
    <s v="Technical Correction"/>
    <s v="Missing word - request solicited - info exchange interaction"/>
    <x v="15"/>
    <s v="Triaged"/>
    <s v="Persuasive"/>
    <m/>
    <s v="Non-substantive"/>
    <m/>
    <x v="1"/>
    <s v="No"/>
    <s v="Yes"/>
    <s v="No"/>
    <n v="0"/>
    <n v="1"/>
    <n v="1"/>
  </r>
  <r>
    <s v="FHIR-22977"/>
    <s v="Change Request"/>
    <s v="CDex or DEQM for quality reporting"/>
    <x v="15"/>
    <s v="Triaged"/>
    <s v="Not Persuasive with Modification"/>
    <m/>
    <s v="Non-substantive"/>
    <s v="Clarification"/>
    <x v="1"/>
    <s v="No"/>
    <s v="Yes"/>
    <s v="Yes"/>
    <n v="0"/>
    <n v="1"/>
    <n v="0"/>
  </r>
  <r>
    <s v="FHIR-22978"/>
    <s v="Change Request"/>
    <s v="CDex or DEQM for quality management reporting"/>
    <x v="15"/>
    <s v="Triaged"/>
    <s v="Not Persuasive with Modification"/>
    <m/>
    <s v="Non-substantive"/>
    <s v="Clarification"/>
    <x v="1"/>
    <s v="No"/>
    <s v="Yes"/>
    <s v="Yes"/>
    <n v="0"/>
    <n v="1"/>
    <n v="0"/>
  </r>
  <r>
    <s v="FHIR-22979"/>
    <s v="Change Request"/>
    <s v="Secure information transport mechanism and HTTPS"/>
    <x v="15"/>
    <s v="Triaged"/>
    <s v="Persuasive"/>
    <m/>
    <s v="Non-substantive"/>
    <s v="Clarification"/>
    <x v="1"/>
    <s v="No"/>
    <s v="Yes"/>
    <s v="Yes"/>
    <n v="0"/>
    <n v="1"/>
    <n v="0"/>
  </r>
  <r>
    <s v="FHIR-23740"/>
    <s v="Change Request"/>
    <s v="Condition.category shouldn't be fixed to a particular code"/>
    <x v="15"/>
    <s v="Triaged"/>
    <s v="Persuasive"/>
    <m/>
    <s v="Compatible, substantive"/>
    <s v="Enhancement"/>
    <x v="1"/>
    <s v="No"/>
    <s v="Yes"/>
    <s v="Yes"/>
    <n v="0"/>
    <n v="1"/>
    <n v="0"/>
  </r>
  <r>
    <s v="FHIR-15136"/>
    <s v="Change Request"/>
    <s v="Change Dosage to support conditional doses"/>
    <x v="16"/>
    <s v="Triaged"/>
    <s v="Considered for Future Use"/>
    <m/>
    <s v="Compatible, substantive"/>
    <s v="Enhancement"/>
    <x v="1"/>
    <s v="No"/>
    <s v="No"/>
    <s v="No"/>
    <n v="0"/>
    <n v="1"/>
    <n v="1"/>
  </r>
  <r>
    <s v="FHIR-22148"/>
    <s v="Change Request"/>
    <s v="MedicationDispense.performer.actor - should allow HealthcareService and CareTeam?"/>
    <x v="16"/>
    <s v="Triaged"/>
    <s v="Not Persuasive with Modification"/>
    <m/>
    <m/>
    <s v="Enhancement"/>
    <x v="1"/>
    <s v="No"/>
    <s v="No"/>
    <s v="Yes"/>
    <n v="0"/>
    <n v="1"/>
    <n v="1"/>
  </r>
  <r>
    <s v="FHIR-15014"/>
    <s v="Change Request"/>
    <s v="OccupationalData.pastOrPresentJob doesn't have a way of indicating if job is past of present"/>
    <x v="17"/>
    <s v="Triaged"/>
    <s v="Persuasive with Modification"/>
    <s v="Lori Fourquet/Genny Luensman: 8-0-0"/>
    <m/>
    <s v="Correction"/>
    <x v="1"/>
    <s v="Yes"/>
    <s v="No"/>
    <s v="Yes"/>
    <n v="0"/>
    <n v="0"/>
    <n v="1"/>
  </r>
  <r>
    <s v="FHIR-15170"/>
    <s v="Change Request"/>
    <s v="requesting enhanced wording. - 2018-Jan eCR #2"/>
    <x v="17"/>
    <s v="Triaged"/>
    <s v="Not Persuasive"/>
    <m/>
    <m/>
    <s v="Clarification"/>
    <x v="1"/>
    <s v="No"/>
    <s v="Yes"/>
    <s v="No"/>
    <n v="0"/>
    <n v="1"/>
    <n v="1"/>
  </r>
  <r>
    <s v="FHIR-15172"/>
    <s v="Change Request"/>
    <s v="Index - No summary was provided by the commenter. - 2018-Jan eCR #3"/>
    <x v="17"/>
    <s v="Triaged"/>
    <s v="Considered for Future Use"/>
    <m/>
    <m/>
    <s v="Clarification"/>
    <x v="1"/>
    <s v="No"/>
    <s v="Yes"/>
    <s v="No"/>
    <n v="0"/>
    <n v="1"/>
    <n v="1"/>
  </r>
  <r>
    <s v="FHIR-15173"/>
    <s v="Question"/>
    <s v="Index - No summary was provided by the commenter. - 2018-Jan eCR #4"/>
    <x v="17"/>
    <s v="Triaged"/>
    <s v="Considered for Future Use"/>
    <m/>
    <m/>
    <m/>
    <x v="0"/>
    <s v="No"/>
    <s v="Yes"/>
    <s v="Yes"/>
    <n v="1"/>
    <n v="0"/>
    <n v="0"/>
  </r>
  <r>
    <s v="FHIR-15175"/>
    <s v="Change Request"/>
    <s v="Index - No summary was provided by the commenter. - 2018-Jan eCR #5"/>
    <x v="17"/>
    <s v="Triaged"/>
    <s v="Persuasive with Modification"/>
    <m/>
    <m/>
    <s v="Correction"/>
    <x v="1"/>
    <s v="No"/>
    <s v="No"/>
    <s v="Yes"/>
    <n v="0"/>
    <n v="1"/>
    <n v="1"/>
  </r>
  <r>
    <s v="FHIR-15176"/>
    <s v="Change Request"/>
    <s v="Index - No summary was provided by the commenter. - 2018-Jan eCR #6"/>
    <x v="17"/>
    <s v="Triaged"/>
    <s v="Considered for Future Use"/>
    <m/>
    <m/>
    <s v="Enhancement"/>
    <x v="1"/>
    <s v="No"/>
    <s v="Yes"/>
    <s v="No"/>
    <n v="0"/>
    <n v="1"/>
    <n v="1"/>
  </r>
  <r>
    <s v="FHIR-15178"/>
    <s v="Change Request"/>
    <s v="FHIR transaction - subscription service - not value set subscription - No summary was provided by the commenter. - 2018-Jan eCR #7"/>
    <x v="17"/>
    <s v="Triaged"/>
    <s v="Not Persuasive"/>
    <m/>
    <m/>
    <s v="Clarification"/>
    <x v="1"/>
    <s v="No"/>
    <s v="Yes"/>
    <s v="No"/>
    <n v="0"/>
    <n v="1"/>
    <n v="1"/>
  </r>
  <r>
    <s v="FHIR-15179"/>
    <s v="Change Request"/>
    <s v="CSTE data recommendations were for case report, not decision support. - No summary was provided by the commenter. - 2018-Jan eCR #8"/>
    <x v="17"/>
    <s v="Triaged"/>
    <s v="Considered for Future Use"/>
    <m/>
    <m/>
    <s v="Clarification"/>
    <x v="1"/>
    <s v="No"/>
    <s v="Yes"/>
    <s v="No"/>
    <n v="0"/>
    <n v="1"/>
    <n v="1"/>
  </r>
  <r>
    <s v="FHIR-15181"/>
    <s v="Change Request"/>
    <s v="PHAs receiving eICRs directly will need to apply decision support to determine reportability. - No summary was provided by the commenter. - 2018-Jan eCR #9"/>
    <x v="17"/>
    <s v="Triaged"/>
    <s v="Considered for Future Use"/>
    <m/>
    <m/>
    <s v="Clarification"/>
    <x v="1"/>
    <s v="No"/>
    <s v="Yes"/>
    <s v="No"/>
    <n v="0"/>
    <n v="1"/>
    <n v="1"/>
  </r>
  <r>
    <s v="FHIR-15183"/>
    <s v="Change Request"/>
    <s v="Suggestions for current state - No summary was provided by the commenter. - 2018-Jan eCR #10"/>
    <x v="17"/>
    <s v="Triaged"/>
    <s v="Not Persuasive"/>
    <m/>
    <m/>
    <s v="Correction"/>
    <x v="1"/>
    <s v="No"/>
    <s v="Yes"/>
    <s v="No"/>
    <n v="0"/>
    <n v="1"/>
    <n v="1"/>
  </r>
  <r>
    <s v="FHIR-15185"/>
    <s v="Change Request"/>
    <s v="model A - input on standardization at laboratories - No summary was provided by the commenter. - 2018-Jan eCR #11"/>
    <x v="17"/>
    <s v="Triaged"/>
    <s v="Considered for Future Use"/>
    <m/>
    <m/>
    <m/>
    <x v="1"/>
    <s v="No"/>
    <s v="Yes"/>
    <s v="Yes"/>
    <n v="0"/>
    <n v="1"/>
    <n v="0"/>
  </r>
  <r>
    <s v="FHIR-15186"/>
    <s v="Change Request"/>
    <s v="Model B - distributed decision support service - No summary was provided by the commenter. - 2018-Jan eCR #12"/>
    <x v="17"/>
    <s v="Triaged"/>
    <s v="Considered for Future Use"/>
    <m/>
    <m/>
    <m/>
    <x v="1"/>
    <s v="No"/>
    <s v="Yes"/>
    <s v="Yes"/>
    <n v="0"/>
    <n v="1"/>
    <n v="0"/>
  </r>
  <r>
    <s v="FHIR-15188"/>
    <s v="Change Request"/>
    <s v="Model C - centralized decision support - No summary was provided by the commenter. - 2018-Jan eCR #13"/>
    <x v="17"/>
    <s v="Triaged"/>
    <s v="Considered for Future Use"/>
    <m/>
    <m/>
    <m/>
    <x v="1"/>
    <s v="No"/>
    <s v="Yes"/>
    <s v="Yes"/>
    <n v="0"/>
    <n v="1"/>
    <n v="0"/>
  </r>
  <r>
    <s v="FHIR-15190"/>
    <s v="Change Request"/>
    <s v="Tirggering question 4 response - No summary was provided by the commenter. - 2018-Jan eCR #14"/>
    <x v="17"/>
    <s v="Triaged"/>
    <s v="Considered for Future Use"/>
    <m/>
    <m/>
    <m/>
    <x v="1"/>
    <s v="No"/>
    <s v="Yes"/>
    <s v="Yes"/>
    <n v="0"/>
    <n v="1"/>
    <n v="0"/>
  </r>
  <r>
    <s v="FHIR-15191"/>
    <s v="Change Request"/>
    <s v="Triggering question 5 response - No summary was provided by the commenter. - 2018-Jan eCR #15"/>
    <x v="17"/>
    <s v="Triaged"/>
    <s v="Considered for Future Use"/>
    <m/>
    <m/>
    <m/>
    <x v="1"/>
    <s v="No"/>
    <s v="Yes"/>
    <s v="Yes"/>
    <n v="0"/>
    <n v="1"/>
    <n v="0"/>
  </r>
  <r>
    <s v="FHIR-15193"/>
    <s v="Change Request"/>
    <s v="triggering workflow questions response - No summary was provided by the commenter. - 2018-Jan eCR #16"/>
    <x v="17"/>
    <s v="Triaged"/>
    <s v="Considered for Future Use"/>
    <m/>
    <m/>
    <m/>
    <x v="1"/>
    <s v="No"/>
    <s v="Yes"/>
    <s v="Yes"/>
    <n v="0"/>
    <n v="1"/>
    <n v="0"/>
  </r>
  <r>
    <s v="FHIR-15194"/>
    <s v="Change Request"/>
    <s v="Sequence of FHIR work for eCR - No summary was provided by the commenter. - 2018-Jan eCR #17"/>
    <x v="17"/>
    <s v="Triaged"/>
    <s v="Considered for Future Use"/>
    <m/>
    <m/>
    <m/>
    <x v="1"/>
    <s v="No"/>
    <s v="Yes"/>
    <s v="Yes"/>
    <n v="0"/>
    <n v="1"/>
    <n v="0"/>
  </r>
  <r>
    <s v="FHIR-15196"/>
    <s v="Question"/>
    <s v="Profiles - No summary was provided by the commenter. - 2018-Jan eCR #18"/>
    <x v="17"/>
    <s v="Triaged"/>
    <s v="Persuasive with Modification"/>
    <m/>
    <m/>
    <m/>
    <x v="0"/>
    <s v="No"/>
    <s v="No"/>
    <s v="No"/>
    <n v="1"/>
    <n v="0"/>
    <n v="0"/>
  </r>
  <r>
    <s v="FHIR-15198"/>
    <s v="Change Request"/>
    <s v="Profiles - No summary was provided by the commenter. - 2018-Jan eCR #19"/>
    <x v="17"/>
    <s v="Triaged"/>
    <s v="Persuasive with Modification"/>
    <m/>
    <m/>
    <s v="Correction"/>
    <x v="1"/>
    <s v="No"/>
    <s v="No"/>
    <s v="Yes"/>
    <n v="0"/>
    <n v="1"/>
    <n v="1"/>
  </r>
  <r>
    <s v="FHIR-15205"/>
    <s v="Question"/>
    <s v="Element - No Summary was provided by the commenter. - 2018-Jan eCR #24"/>
    <x v="17"/>
    <s v="Triaged"/>
    <s v="Considered - Question answered"/>
    <m/>
    <m/>
    <m/>
    <x v="1"/>
    <s v="No"/>
    <s v="Yes"/>
    <s v="Yes"/>
    <n v="0"/>
    <n v="1"/>
    <n v="0"/>
  </r>
  <r>
    <s v="FHIR-15207"/>
    <s v="Change Request"/>
    <s v="Element - No Summary was provided by the commenter. - 2018-Jan eCR #25"/>
    <x v="17"/>
    <s v="Triaged"/>
    <s v="Persuasive with Modification"/>
    <m/>
    <m/>
    <s v="Correction"/>
    <x v="1"/>
    <s v="No"/>
    <s v="No"/>
    <s v="Yes"/>
    <n v="0"/>
    <n v="1"/>
    <n v="1"/>
  </r>
  <r>
    <s v="FHIR-15208"/>
    <s v="Change Request"/>
    <s v="Element - No Summary was provided by the commenter. - 2018-Jan eCR #26"/>
    <x v="17"/>
    <s v="Triaged"/>
    <s v="Persuasive with Modification"/>
    <m/>
    <m/>
    <s v="Enhancement"/>
    <x v="1"/>
    <s v="No"/>
    <s v="No"/>
    <s v="Yes"/>
    <n v="0"/>
    <n v="1"/>
    <n v="1"/>
  </r>
  <r>
    <s v="FHIR-15210"/>
    <s v="Change Request"/>
    <s v="RCTC description - No summary was provided by the commenter. - 2018-Jan eCR #27"/>
    <x v="17"/>
    <s v="Triaged"/>
    <s v="Not Persuasive"/>
    <m/>
    <m/>
    <s v="Correction"/>
    <x v="1"/>
    <s v="No"/>
    <s v="Yes"/>
    <s v="No"/>
    <n v="0"/>
    <n v="1"/>
    <n v="1"/>
  </r>
  <r>
    <s v="FHIR-15212"/>
    <s v="Question"/>
    <s v="Element - No Summary was provided by the commenter. - 2018-Jan eCR #28"/>
    <x v="17"/>
    <s v="Triaged"/>
    <s v="Persuasive with Modification"/>
    <m/>
    <m/>
    <m/>
    <x v="0"/>
    <s v="No"/>
    <s v="No"/>
    <s v="No"/>
    <n v="1"/>
    <n v="0"/>
    <n v="0"/>
  </r>
  <r>
    <s v="FHIR-15215"/>
    <s v="Change Request"/>
    <s v="trigger code transactions - No summary was provided by the commenter. - 2018-Jan eCR #30"/>
    <x v="17"/>
    <s v="Triaged"/>
    <s v="Considered for Future Use"/>
    <m/>
    <m/>
    <s v="Enhancement"/>
    <x v="1"/>
    <s v="No"/>
    <s v="Yes"/>
    <s v="No"/>
    <n v="0"/>
    <n v="1"/>
    <n v="1"/>
  </r>
  <r>
    <s v="FHIR-15223"/>
    <s v="Change Request"/>
    <s v="Element - No Summary was provided by the commenter. - 2018-Jan eCR #35"/>
    <x v="17"/>
    <s v="Triaged"/>
    <s v="Persuasive with Modification"/>
    <m/>
    <m/>
    <s v="Enhancement"/>
    <x v="1"/>
    <s v="No"/>
    <s v="No"/>
    <s v="Yes"/>
    <n v="0"/>
    <n v="1"/>
    <n v="1"/>
  </r>
  <r>
    <s v="FHIR-15225"/>
    <s v="Change Request"/>
    <s v="Element - No Summary was provided by the commenter. - 2018-Jan eCR #36"/>
    <x v="17"/>
    <s v="Triaged"/>
    <s v="Persuasive with Modification"/>
    <m/>
    <m/>
    <s v="Enhancement"/>
    <x v="1"/>
    <s v="No"/>
    <s v="No"/>
    <s v="Yes"/>
    <n v="0"/>
    <n v="1"/>
    <n v="1"/>
  </r>
  <r>
    <s v="FHIR-15242"/>
    <s v="Change Request"/>
    <s v="Element - No Summary was provided by the commenter. - 2018-Jan eCR #47"/>
    <x v="17"/>
    <s v="Triaged"/>
    <s v="Persuasive with Modification"/>
    <m/>
    <m/>
    <s v="Enhancement"/>
    <x v="1"/>
    <s v="No"/>
    <s v="No"/>
    <s v="Yes"/>
    <n v="0"/>
    <n v="1"/>
    <n v="1"/>
  </r>
  <r>
    <s v="FHIR-15245"/>
    <s v="Question"/>
    <s v="Element - No Summary was provided by the commenter. - 2018-Jan eCR #49"/>
    <x v="17"/>
    <s v="Triaged"/>
    <s v="Considered - Question answered"/>
    <m/>
    <m/>
    <m/>
    <x v="1"/>
    <s v="No"/>
    <s v="Yes"/>
    <s v="Yes"/>
    <n v="0"/>
    <n v="1"/>
    <n v="0"/>
  </r>
  <r>
    <s v="FHIR-15247"/>
    <s v="Change Request"/>
    <s v="Composition - No Summary was provided by the commenter. - 2018-Jan eCR #50"/>
    <x v="17"/>
    <s v="Triaged"/>
    <s v="Not Persuasive with Modification"/>
    <m/>
    <m/>
    <s v="Enhancement"/>
    <x v="1"/>
    <s v="No"/>
    <s v="No"/>
    <s v="Yes"/>
    <n v="0"/>
    <n v="1"/>
    <n v="1"/>
  </r>
  <r>
    <s v="FHIR-15249"/>
    <s v="Question"/>
    <s v="Profiles - No summary was provided by the commenter. - 2018-Jan eCR #51"/>
    <x v="17"/>
    <s v="Triaged"/>
    <s v="Considered - Question answered"/>
    <m/>
    <m/>
    <m/>
    <x v="1"/>
    <s v="No"/>
    <s v="Yes"/>
    <s v="Yes"/>
    <n v="0"/>
    <n v="1"/>
    <n v="0"/>
  </r>
  <r>
    <s v="FHIR-15251"/>
    <s v="Change Request"/>
    <s v="Element - No Summary was provided by the commenter. - 2018-Jan eCR #52"/>
    <x v="17"/>
    <s v="Triaged"/>
    <s v="Considered for Future Use"/>
    <m/>
    <m/>
    <s v="Enhancement"/>
    <x v="1"/>
    <s v="No"/>
    <s v="Yes"/>
    <s v="No"/>
    <n v="0"/>
    <n v="1"/>
    <n v="1"/>
  </r>
  <r>
    <s v="FHIR-15254"/>
    <s v="Change Request"/>
    <s v="NA - No Summary was provided by the commenter. - 2018-Jan eCR #54"/>
    <x v="17"/>
    <s v="Triaged"/>
    <s v="Not Persuasive with Modification"/>
    <m/>
    <m/>
    <s v="Enhancement"/>
    <x v="1"/>
    <s v="No"/>
    <s v="No"/>
    <s v="Yes"/>
    <n v="0"/>
    <n v="1"/>
    <n v="1"/>
  </r>
  <r>
    <s v="FHIR-15255"/>
    <s v="Change Request"/>
    <s v="Element - No Summary was provided by the commenter. - 2018-Jan eCR #55"/>
    <x v="17"/>
    <s v="Triaged"/>
    <s v="Persuasive with Modification"/>
    <m/>
    <m/>
    <s v="Enhancement"/>
    <x v="1"/>
    <s v="No"/>
    <s v="No"/>
    <s v="Yes"/>
    <n v="0"/>
    <n v="1"/>
    <n v="1"/>
  </r>
  <r>
    <s v="FHIR-15259"/>
    <s v="Change Request"/>
    <s v="Change LOINC codes - 2018-Jan eCR #57"/>
    <x v="17"/>
    <s v="Triaged"/>
    <s v="Persuasive with Modification"/>
    <m/>
    <m/>
    <s v="Correction"/>
    <x v="1"/>
    <s v="No"/>
    <s v="No"/>
    <s v="Yes"/>
    <n v="0"/>
    <n v="1"/>
    <n v="1"/>
  </r>
  <r>
    <s v="FHIR-15260"/>
    <s v="Change Request"/>
    <s v="Use CDC_Census - 2018-Jan eCR #58"/>
    <x v="17"/>
    <s v="Triaged"/>
    <s v="Persuasive with Modification"/>
    <m/>
    <m/>
    <s v="Correction"/>
    <x v="1"/>
    <s v="No"/>
    <s v="No"/>
    <s v="Yes"/>
    <n v="0"/>
    <n v="1"/>
    <n v="1"/>
  </r>
  <r>
    <s v="FHIR-15262"/>
    <s v="Change Request"/>
    <s v="trigger code identification and maintenance - No summary was provided by the commenter. - 2018-Jan eCR #59"/>
    <x v="17"/>
    <s v="Triaged"/>
    <s v="Considered for Future Use"/>
    <m/>
    <m/>
    <s v="Enhancement"/>
    <x v="1"/>
    <s v="No"/>
    <s v="Yes"/>
    <s v="No"/>
    <n v="0"/>
    <n v="1"/>
    <n v="1"/>
  </r>
  <r>
    <s v="FHIR-15263"/>
    <s v="Change Request"/>
    <s v="Suggest clarifying punctuation - No summary was provided by the commenter. - 2018-Jan eCR #60"/>
    <x v="17"/>
    <s v="Triaged"/>
    <s v="Considered for Future Use"/>
    <m/>
    <m/>
    <s v="Correction"/>
    <x v="1"/>
    <s v="No"/>
    <s v="Yes"/>
    <s v="No"/>
    <n v="0"/>
    <n v="1"/>
    <n v="1"/>
  </r>
  <r>
    <s v="FHIR-15265"/>
    <s v="Question"/>
    <s v="location clarification - No summary was provided by the commenter. - 2018-Jan eCR #61"/>
    <x v="17"/>
    <s v="Triaged"/>
    <s v="Considered for Future Use"/>
    <m/>
    <m/>
    <m/>
    <x v="0"/>
    <s v="No"/>
    <s v="Yes"/>
    <s v="Yes"/>
    <n v="1"/>
    <n v="0"/>
    <n v="0"/>
  </r>
  <r>
    <s v="FHIR-15269"/>
    <s v="Change Request"/>
    <s v="Suggest clarifying the wording for the audience - No summary was provided by the commenter. - 2018-Jan eCR #64"/>
    <x v="17"/>
    <s v="Triaged"/>
    <s v="Considered for Future Use"/>
    <m/>
    <m/>
    <s v="Clarification"/>
    <x v="1"/>
    <s v="No"/>
    <s v="Yes"/>
    <s v="No"/>
    <n v="0"/>
    <n v="1"/>
    <n v="1"/>
  </r>
  <r>
    <s v="FHIR-15270"/>
    <s v="Change Request"/>
    <s v="Suggest clarifying the wording - No summary was provided by the commenter. - 2018-Jan eCR #65"/>
    <x v="17"/>
    <s v="Triaged"/>
    <s v="Considered for Future Use"/>
    <m/>
    <m/>
    <s v="Clarification"/>
    <x v="1"/>
    <s v="No"/>
    <s v="Yes"/>
    <s v="No"/>
    <n v="0"/>
    <n v="1"/>
    <n v="1"/>
  </r>
  <r>
    <s v="FHIR-15271"/>
    <s v="Change Request"/>
    <s v="Suggest aligning the listing approach - No summary was provided by the commenter. - 2018-Jan eCR #66"/>
    <x v="17"/>
    <s v="Triaged"/>
    <s v="Considered for Future Use"/>
    <m/>
    <m/>
    <m/>
    <x v="1"/>
    <s v="No"/>
    <s v="Yes"/>
    <s v="Yes"/>
    <n v="0"/>
    <n v="1"/>
    <n v="0"/>
  </r>
  <r>
    <s v="FHIR-15272"/>
    <s v="Change Request"/>
    <s v="The term was previously used and defined - No summary was provided by the commenter. - 2018-Jan eCR #67"/>
    <x v="17"/>
    <s v="Triaged"/>
    <s v="Considered for Future Use"/>
    <m/>
    <m/>
    <s v="Correction"/>
    <x v="1"/>
    <s v="No"/>
    <s v="Yes"/>
    <s v="No"/>
    <n v="0"/>
    <n v="1"/>
    <n v="1"/>
  </r>
  <r>
    <s v="FHIR-15273"/>
    <s v="Change Request"/>
    <s v="Suggest appropriate capitalization and format- No summary was provided by the commenter. - 2018-Jan eCR #68"/>
    <x v="17"/>
    <s v="Triaged"/>
    <s v="Considered for Future Use"/>
    <m/>
    <m/>
    <s v="Correction"/>
    <x v="1"/>
    <s v="No"/>
    <s v="Yes"/>
    <s v="No"/>
    <n v="0"/>
    <n v="1"/>
    <n v="1"/>
  </r>
  <r>
    <s v="FHIR-15277"/>
    <s v="Change Request"/>
    <s v="Suggest appropriate capitalization - No summary was provided by the commenter. - 2018-Jan eCR #72"/>
    <x v="17"/>
    <s v="Triaged"/>
    <s v="Considered for Future Use"/>
    <m/>
    <m/>
    <s v="Correction"/>
    <x v="1"/>
    <s v="No"/>
    <s v="Yes"/>
    <s v="No"/>
    <n v="0"/>
    <n v="1"/>
    <n v="1"/>
  </r>
  <r>
    <s v="FHIR-15279"/>
    <s v="Change Request"/>
    <s v="Suggest clarifying the &quot;slash&quot; as consistent and comparable are not equal terms- No summary was provided by the commenter. - 2018-Jan eCR #74"/>
    <x v="17"/>
    <s v="Triaged"/>
    <s v="Considered for Future Use"/>
    <m/>
    <m/>
    <s v="Enhancement"/>
    <x v="1"/>
    <s v="No"/>
    <s v="Yes"/>
    <s v="No"/>
    <n v="0"/>
    <n v="1"/>
    <n v="1"/>
  </r>
  <r>
    <s v="FHIR-15295"/>
    <s v="Change Request"/>
    <s v="Index - No summary was provided by the commenter. - 2018-Jan eCR #89"/>
    <x v="17"/>
    <s v="Triaged"/>
    <s v="Not Persuasive with Modification"/>
    <m/>
    <m/>
    <s v="Enhancement"/>
    <x v="1"/>
    <s v="No"/>
    <s v="No"/>
    <s v="Yes"/>
    <n v="0"/>
    <n v="1"/>
    <n v="1"/>
  </r>
  <r>
    <s v="FHIR-15296"/>
    <s v="Change Request"/>
    <s v="API question response - No summary was provided by the commenter. - 2018-Jan eCR #90"/>
    <x v="17"/>
    <s v="Triaged"/>
    <s v="Considered for Future Use"/>
    <m/>
    <m/>
    <m/>
    <x v="1"/>
    <s v="No"/>
    <s v="Yes"/>
    <s v="Yes"/>
    <n v="0"/>
    <n v="1"/>
    <n v="0"/>
  </r>
  <r>
    <s v="FHIR-15297"/>
    <s v="Change Request"/>
    <s v="API question response - No summary was provided by the commenter. - 2018-Jan eCR #91"/>
    <x v="17"/>
    <s v="Triaged"/>
    <s v="Considered for Future Use"/>
    <m/>
    <m/>
    <m/>
    <x v="1"/>
    <s v="No"/>
    <s v="Yes"/>
    <s v="Yes"/>
    <n v="0"/>
    <n v="1"/>
    <n v="0"/>
  </r>
  <r>
    <s v="FHIR-15298"/>
    <s v="Change Request"/>
    <s v="Profiles - No summary was provided by the commenter. - 2018-Jan eCR #92"/>
    <x v="17"/>
    <s v="Triaged"/>
    <s v="Considered for Future Use"/>
    <m/>
    <m/>
    <s v="Enhancement"/>
    <x v="1"/>
    <s v="No"/>
    <s v="Yes"/>
    <s v="No"/>
    <n v="0"/>
    <n v="1"/>
    <n v="1"/>
  </r>
  <r>
    <s v="FHIR-15299"/>
    <s v="Change Request"/>
    <s v="CSTE identification of data elements for case report - No summary was provided by the commenter. - 2018-Jan eCR #93"/>
    <x v="17"/>
    <s v="Triaged"/>
    <s v="Considered - No action required"/>
    <m/>
    <m/>
    <m/>
    <x v="0"/>
    <s v="No"/>
    <s v="Yes"/>
    <s v="Yes"/>
    <n v="1"/>
    <n v="0"/>
    <n v="0"/>
  </r>
  <r>
    <s v="FHIR-15301"/>
    <s v="Change Request"/>
    <s v="triggering question 1 response - No summary was provided by the commenter. - 2018-Jan eCR #95"/>
    <x v="17"/>
    <s v="Triaged"/>
    <s v="Considered for Future Use"/>
    <m/>
    <m/>
    <s v="Enhancement"/>
    <x v="1"/>
    <s v="No"/>
    <s v="Yes"/>
    <s v="No"/>
    <n v="0"/>
    <n v="1"/>
    <n v="1"/>
  </r>
  <r>
    <s v="FHIR-15302"/>
    <s v="Change Request"/>
    <s v="triggering question 1 response - No summary was provided by the commenter. - 2018-Jan eCR #96"/>
    <x v="17"/>
    <s v="Triaged"/>
    <s v="Considered for Future Use"/>
    <m/>
    <m/>
    <s v="Enhancement"/>
    <x v="1"/>
    <s v="No"/>
    <s v="Yes"/>
    <s v="No"/>
    <n v="0"/>
    <n v="1"/>
    <n v="1"/>
  </r>
  <r>
    <s v="FHIR-15303"/>
    <s v="Change Request"/>
    <s v="triggering question 1 response - No summary was provided by the commenter. - 2018-Jan eCR #97"/>
    <x v="17"/>
    <s v="Triaged"/>
    <s v="Considered for Future Use"/>
    <m/>
    <m/>
    <m/>
    <x v="1"/>
    <s v="No"/>
    <s v="Yes"/>
    <s v="Yes"/>
    <n v="0"/>
    <n v="1"/>
    <n v="0"/>
  </r>
  <r>
    <s v="FHIR-15304"/>
    <s v="Change Request"/>
    <s v="triggering question 1 response - No summary was provided by the commenter. - 2018-Jan eCR #98"/>
    <x v="17"/>
    <s v="Triaged"/>
    <s v="Considered for Future Use"/>
    <m/>
    <m/>
    <m/>
    <x v="1"/>
    <s v="No"/>
    <s v="Yes"/>
    <s v="Yes"/>
    <n v="0"/>
    <n v="1"/>
    <n v="0"/>
  </r>
  <r>
    <s v="FHIR-15305"/>
    <s v="Change Request"/>
    <s v="No comment included - No summary was provided by the commenter. - 2018-Jan eCR #99"/>
    <x v="17"/>
    <s v="Triaged"/>
    <s v="Considered - No action required"/>
    <s v="Laura Conn/ John Roberts: 16-0-0"/>
    <m/>
    <m/>
    <x v="0"/>
    <s v="Yes"/>
    <s v="Yes"/>
    <s v="Yes"/>
    <n v="1"/>
    <n v="0"/>
    <n v="0"/>
  </r>
  <r>
    <s v="FHIR-15306"/>
    <s v="Change Request"/>
    <s v="triggering question response - No summary was provided by the commenter. - 2018-Jan eCR #100"/>
    <x v="17"/>
    <s v="Triaged"/>
    <s v="Considered for Future Use"/>
    <m/>
    <m/>
    <m/>
    <x v="1"/>
    <s v="No"/>
    <s v="Yes"/>
    <s v="Yes"/>
    <n v="0"/>
    <n v="1"/>
    <n v="0"/>
  </r>
  <r>
    <s v="FHIR-15307"/>
    <s v="Change Request"/>
    <s v="triggering question 1 response - No summary was provided by the commenter. - 2018-Jan eCR #101"/>
    <x v="17"/>
    <s v="Triaged"/>
    <s v="Considered for Future Use"/>
    <m/>
    <m/>
    <m/>
    <x v="1"/>
    <s v="No"/>
    <s v="Yes"/>
    <s v="Yes"/>
    <n v="0"/>
    <n v="1"/>
    <n v="0"/>
  </r>
  <r>
    <s v="FHIR-15308"/>
    <s v="Change Request"/>
    <s v="triggering question 2 response - No summary was provided by the commenter. - 2018-Jan eCR #102"/>
    <x v="17"/>
    <s v="Triaged"/>
    <s v="Considered for Future Use"/>
    <m/>
    <m/>
    <m/>
    <x v="1"/>
    <s v="No"/>
    <s v="Yes"/>
    <s v="Yes"/>
    <n v="0"/>
    <n v="1"/>
    <n v="0"/>
  </r>
  <r>
    <s v="FHIR-15309"/>
    <s v="Change Request"/>
    <s v="triggering question 2 response - No summary was provided by the commenter. - 2018-Jan eCR #103"/>
    <x v="17"/>
    <s v="Triaged"/>
    <s v="Considered for Future Use"/>
    <m/>
    <m/>
    <m/>
    <x v="1"/>
    <s v="No"/>
    <s v="Yes"/>
    <s v="Yes"/>
    <n v="0"/>
    <n v="1"/>
    <n v="0"/>
  </r>
  <r>
    <s v="FHIR-15310"/>
    <s v="Change Request"/>
    <s v="triggering question 2 response - No summary was provided by the commenter. - 2018-Jan eCR #104"/>
    <x v="17"/>
    <s v="Triaged"/>
    <s v="Considered for Future Use"/>
    <m/>
    <m/>
    <m/>
    <x v="1"/>
    <s v="No"/>
    <s v="Yes"/>
    <s v="Yes"/>
    <n v="0"/>
    <n v="1"/>
    <n v="0"/>
  </r>
  <r>
    <s v="FHIR-15311"/>
    <s v="Change Request"/>
    <s v="triggering question 2 response - No summary was provided by the commenter. - 2018-Jan eCR #105"/>
    <x v="17"/>
    <s v="Triaged"/>
    <s v="Considered for Future Use"/>
    <m/>
    <m/>
    <m/>
    <x v="1"/>
    <s v="No"/>
    <s v="Yes"/>
    <s v="Yes"/>
    <n v="0"/>
    <n v="1"/>
    <n v="0"/>
  </r>
  <r>
    <s v="FHIR-15312"/>
    <s v="Change Request"/>
    <s v="triggering question 3 response - No summary was provided by the commenter. - 2018-Jan eCR #106"/>
    <x v="17"/>
    <s v="Triaged"/>
    <s v="Considered for Future Use"/>
    <m/>
    <m/>
    <m/>
    <x v="1"/>
    <s v="No"/>
    <s v="Yes"/>
    <s v="Yes"/>
    <n v="0"/>
    <n v="1"/>
    <n v="0"/>
  </r>
  <r>
    <s v="FHIR-15313"/>
    <s v="Change Request"/>
    <s v="triggering question 3 response - No summary was provided by the commenter. - 2018-Jan eCR #107"/>
    <x v="17"/>
    <s v="Triaged"/>
    <s v="Considered for Future Use"/>
    <m/>
    <m/>
    <m/>
    <x v="1"/>
    <s v="No"/>
    <s v="Yes"/>
    <s v="Yes"/>
    <n v="0"/>
    <n v="1"/>
    <n v="0"/>
  </r>
  <r>
    <s v="FHIR-15314"/>
    <s v="Change Request"/>
    <s v="triggering question 4 response - No summary was provided by the commenter. - 2018-Jan eCR #108"/>
    <x v="17"/>
    <s v="Triaged"/>
    <s v="Considered for Future Use"/>
    <m/>
    <m/>
    <m/>
    <x v="1"/>
    <s v="No"/>
    <s v="Yes"/>
    <s v="Yes"/>
    <n v="0"/>
    <n v="1"/>
    <n v="0"/>
  </r>
  <r>
    <s v="FHIR-15315"/>
    <s v="Change Request"/>
    <s v="triggering question 5 response - No summary was provided by the commenter. - 2018-Jan eCR #109"/>
    <x v="17"/>
    <s v="Triaged"/>
    <s v="Considered for Future Use"/>
    <m/>
    <m/>
    <m/>
    <x v="1"/>
    <s v="No"/>
    <s v="Yes"/>
    <s v="Yes"/>
    <n v="0"/>
    <n v="1"/>
    <n v="0"/>
  </r>
  <r>
    <s v="FHIR-15316"/>
    <s v="Change Request"/>
    <s v="workflow question response - No summary was provided by the commenter. - 2018-Jan eCR #110"/>
    <x v="17"/>
    <s v="Triaged"/>
    <s v="Considered for Future Use"/>
    <m/>
    <m/>
    <m/>
    <x v="1"/>
    <s v="No"/>
    <s v="Yes"/>
    <s v="Yes"/>
    <n v="0"/>
    <n v="1"/>
    <n v="0"/>
  </r>
  <r>
    <s v="FHIR-15317"/>
    <s v="Change Request"/>
    <s v="workflow question response - No summary was provided by the commenter. - 2018-Jan eCR #111"/>
    <x v="17"/>
    <s v="Triaged"/>
    <s v="Considered for Future Use"/>
    <m/>
    <m/>
    <m/>
    <x v="1"/>
    <s v="No"/>
    <s v="Yes"/>
    <s v="Yes"/>
    <n v="0"/>
    <n v="1"/>
    <n v="0"/>
  </r>
  <r>
    <s v="FHIR-15318"/>
    <s v="Change Request"/>
    <s v="workflow question response - No summary was provided by the commenter. - 2018-Jan eCR #112"/>
    <x v="17"/>
    <s v="Triaged"/>
    <s v="Considered for Future Use"/>
    <m/>
    <m/>
    <m/>
    <x v="1"/>
    <s v="No"/>
    <s v="Yes"/>
    <s v="Yes"/>
    <n v="0"/>
    <n v="1"/>
    <n v="0"/>
  </r>
  <r>
    <s v="FHIR-15319"/>
    <s v="Change Request"/>
    <s v="workflow question response - No summary was provided by the commenter. - 2018-Jan eCR #113"/>
    <x v="17"/>
    <s v="Triaged"/>
    <s v="Considered for Future Use"/>
    <m/>
    <m/>
    <m/>
    <x v="1"/>
    <s v="No"/>
    <s v="Yes"/>
    <s v="Yes"/>
    <n v="0"/>
    <n v="1"/>
    <n v="0"/>
  </r>
  <r>
    <s v="FHIR-15320"/>
    <s v="Change Request"/>
    <s v="workflow question response - No summary was provided by the commenter. - 2018-Jan eCR #114"/>
    <x v="17"/>
    <s v="Triaged"/>
    <s v="Considered for Future Use"/>
    <m/>
    <m/>
    <m/>
    <x v="1"/>
    <s v="No"/>
    <s v="Yes"/>
    <s v="Yes"/>
    <n v="0"/>
    <n v="1"/>
    <n v="0"/>
  </r>
  <r>
    <s v="FHIR-15321"/>
    <s v="Change Request"/>
    <s v="standards transition timing - No summary was provided by the commenter. - 2018-Jan eCR #115"/>
    <x v="17"/>
    <s v="Triaged"/>
    <s v="Considered for Future Use"/>
    <m/>
    <m/>
    <m/>
    <x v="1"/>
    <s v="No"/>
    <s v="Yes"/>
    <s v="Yes"/>
    <n v="0"/>
    <n v="1"/>
    <n v="0"/>
  </r>
  <r>
    <s v="FHIR-15322"/>
    <s v="Change Request"/>
    <s v="standards transition timing - No summary was provided by the commenter. - 2018-Jan eCR #116"/>
    <x v="17"/>
    <s v="Triaged"/>
    <s v="Considered for Future Use"/>
    <m/>
    <m/>
    <m/>
    <x v="1"/>
    <s v="No"/>
    <s v="Yes"/>
    <s v="Yes"/>
    <n v="0"/>
    <n v="1"/>
    <n v="0"/>
  </r>
  <r>
    <s v="FHIR-15323"/>
    <s v="Change Request"/>
    <s v="standards transition timing - No summary was provided by the commenter. - 2018-Jan eCR #117"/>
    <x v="17"/>
    <s v="Triaged"/>
    <s v="Considered for Future Use"/>
    <m/>
    <m/>
    <m/>
    <x v="1"/>
    <s v="No"/>
    <s v="Yes"/>
    <s v="Yes"/>
    <n v="0"/>
    <n v="1"/>
    <n v="0"/>
  </r>
  <r>
    <s v="FHIR-15324"/>
    <s v="Change Request"/>
    <s v="stakeholders - No summary was provided by the commenter. - 2018-Jan eCR #118"/>
    <x v="17"/>
    <s v="Triaged"/>
    <s v="Not Persuasive"/>
    <m/>
    <m/>
    <s v="Enhancement"/>
    <x v="1"/>
    <s v="No"/>
    <s v="Yes"/>
    <s v="No"/>
    <n v="0"/>
    <n v="1"/>
    <n v="1"/>
  </r>
  <r>
    <s v="FHIR-15325"/>
    <s v="Change Request"/>
    <s v="Include HIEs - No summary was provided by the commenter. - 2018-Jan eCR #119"/>
    <x v="17"/>
    <s v="Triaged"/>
    <s v="Not Persuasive"/>
    <m/>
    <m/>
    <s v="Enhancement"/>
    <x v="1"/>
    <s v="No"/>
    <s v="Yes"/>
    <s v="No"/>
    <n v="0"/>
    <n v="1"/>
    <n v="1"/>
  </r>
  <r>
    <s v="FHIR-15326"/>
    <s v="Question"/>
    <s v="Update re TEFCA - No summary was provided by the commenter. - 2018-Jan eCR #120"/>
    <x v="17"/>
    <s v="Triaged"/>
    <s v="Considered for Future Use"/>
    <m/>
    <m/>
    <m/>
    <x v="0"/>
    <s v="No"/>
    <s v="Yes"/>
    <s v="Yes"/>
    <n v="1"/>
    <n v="0"/>
    <n v="0"/>
  </r>
  <r>
    <s v="FHIR-15328"/>
    <s v="Change Request"/>
    <s v="Timeliness - No summary was provided by the commenter. - 2018-Jan eCR #122"/>
    <x v="17"/>
    <s v="Triaged"/>
    <s v="Not Persuasive"/>
    <m/>
    <m/>
    <s v="Enhancement"/>
    <x v="1"/>
    <s v="No"/>
    <s v="Yes"/>
    <s v="No"/>
    <n v="0"/>
    <n v="1"/>
    <n v="1"/>
  </r>
  <r>
    <s v="FHIR-15329"/>
    <s v="Change Request"/>
    <s v="tirggers - No summary was provided by the commenter. - 2018-Jan eCR #123"/>
    <x v="17"/>
    <s v="Triaged"/>
    <s v="Considered for Future Use"/>
    <m/>
    <m/>
    <s v="Enhancement"/>
    <x v="1"/>
    <s v="No"/>
    <s v="Yes"/>
    <s v="No"/>
    <n v="0"/>
    <n v="1"/>
    <n v="1"/>
  </r>
  <r>
    <s v="FHIR-15330"/>
    <s v="Change Request"/>
    <s v="location clarification - No summary was provided by the commenter. - 2018-Jan eCR #124"/>
    <x v="17"/>
    <s v="Triaged"/>
    <s v="Considered for Future Use"/>
    <m/>
    <m/>
    <s v="Enhancement"/>
    <x v="1"/>
    <s v="No"/>
    <s v="Yes"/>
    <s v="No"/>
    <n v="0"/>
    <n v="1"/>
    <n v="1"/>
  </r>
  <r>
    <s v="FHIR-15331"/>
    <s v="Change Request"/>
    <s v="managing triggers - No summary was provided by the commenter. - 2018-Jan eCR #125"/>
    <x v="17"/>
    <s v="Triaged"/>
    <s v="Considered for Future Use"/>
    <m/>
    <m/>
    <s v="Enhancement"/>
    <x v="1"/>
    <s v="No"/>
    <s v="Yes"/>
    <s v="No"/>
    <n v="0"/>
    <n v="1"/>
    <n v="1"/>
  </r>
  <r>
    <s v="FHIR-15332"/>
    <s v="Change Request"/>
    <s v="request info on RCKMS - No summary was provided by the commenter. - 2018-Jan eCR #126"/>
    <x v="17"/>
    <s v="Triaged"/>
    <s v="Not Persuasive"/>
    <m/>
    <m/>
    <s v="Enhancement"/>
    <x v="1"/>
    <s v="No"/>
    <s v="Yes"/>
    <s v="No"/>
    <n v="0"/>
    <n v="1"/>
    <n v="1"/>
  </r>
  <r>
    <s v="FHIR-18257"/>
    <s v="Change Request"/>
    <s v="Are slices for each trigger type necessary?"/>
    <x v="17"/>
    <s v="Triaged"/>
    <s v="Persuasive with Modification"/>
    <s v="Laura Conn/Sarah Gaunt: 14-0-0"/>
    <m/>
    <s v="Enhancement"/>
    <x v="1"/>
    <s v="Yes"/>
    <s v="No"/>
    <s v="Yes"/>
    <n v="0"/>
    <n v="0"/>
    <n v="1"/>
  </r>
  <r>
    <s v="FHIR-18258"/>
    <s v="Change Request"/>
    <s v="Are slices on actions necessary?"/>
    <x v="17"/>
    <s v="Triaged"/>
    <s v="Persuasive with Modification"/>
    <s v="Laura Conn/Sarah Gaunt: 14-0-0"/>
    <m/>
    <s v="Enhancement"/>
    <x v="1"/>
    <s v="Yes"/>
    <s v="No"/>
    <s v="Yes"/>
    <n v="0"/>
    <n v="0"/>
    <n v="1"/>
  </r>
  <r>
    <s v="FHIR-18260"/>
    <s v="Change Request"/>
    <s v="Create a pretty more thorough, pretty Narrative for the Capstatements"/>
    <x v="17"/>
    <s v="Triaged"/>
    <s v="Persuasive"/>
    <s v="Sarah Gaunt/Shu McGarvey: 14-0-0"/>
    <m/>
    <s v="Enhancement"/>
    <x v="1"/>
    <s v="Yes"/>
    <s v="No"/>
    <s v="Yes"/>
    <n v="0"/>
    <n v="0"/>
    <n v="1"/>
  </r>
  <r>
    <s v="FHIR-18261"/>
    <s v="Change Request"/>
    <s v="Narative Guidance needs to be fleshed out - eCR #12"/>
    <x v="17"/>
    <s v="Triaged"/>
    <s v="Persuasive"/>
    <s v="Laura Conn/John Loonsk: 13-0-1"/>
    <m/>
    <s v="Enhancement"/>
    <x v="1"/>
    <s v="Yes"/>
    <s v="No"/>
    <s v="Yes"/>
    <n v="0"/>
    <n v="0"/>
    <n v="1"/>
  </r>
  <r>
    <s v="FHIR-18285"/>
    <s v="Change Request"/>
    <s v="Reconsider use of Observation.component"/>
    <x v="17"/>
    <s v="Triaged"/>
    <s v="Not Persuasive"/>
    <m/>
    <m/>
    <s v="Enhancement"/>
    <x v="1"/>
    <s v="No"/>
    <s v="Yes"/>
    <s v="No"/>
    <n v="0"/>
    <n v="1"/>
    <n v="1"/>
  </r>
  <r>
    <s v="FHIR-18286"/>
    <s v="Change Request"/>
    <s v="The occupation and industry observations should be at the same level"/>
    <x v="17"/>
    <s v="Triaged"/>
    <s v="Not Persuasive"/>
    <m/>
    <m/>
    <s v="Enhancement"/>
    <x v="1"/>
    <s v="No"/>
    <s v="Yes"/>
    <s v="No"/>
    <n v="0"/>
    <n v="1"/>
    <n v="1"/>
  </r>
  <r>
    <s v="FHIR-18287"/>
    <s v="Change Request"/>
    <s v="All ODH value sets should be rendered in the IG"/>
    <x v="17"/>
    <s v="Triaged"/>
    <s v="Persuasive"/>
    <m/>
    <m/>
    <s v="Enhancement"/>
    <x v="1"/>
    <s v="No"/>
    <s v="No"/>
    <s v="Yes"/>
    <n v="0"/>
    <n v="1"/>
    <n v="1"/>
  </r>
  <r>
    <s v="FHIR-19110"/>
    <s v="Question"/>
    <s v="LC: Should composition.identifier be required? - eCR #4"/>
    <x v="17"/>
    <s v="Triaged"/>
    <s v="Persuasive"/>
    <s v="Sarah Gaunt/Shu McGarvey: 14-0-0"/>
    <m/>
    <m/>
    <x v="0"/>
    <s v="Yes"/>
    <s v="No"/>
    <s v="No"/>
    <n v="1"/>
    <n v="0"/>
    <n v="0"/>
  </r>
  <r>
    <s v="FHIR-19111"/>
    <s v="Question"/>
    <s v="LC: Confirm appropriate use of ID numbers - eCR #5"/>
    <x v="17"/>
    <s v="Triaged"/>
    <s v="Persuasive"/>
    <s v="Sarah Gaunt/Shu McGarvey: 14-0-0"/>
    <m/>
    <m/>
    <x v="0"/>
    <s v="Yes"/>
    <s v="No"/>
    <s v="No"/>
    <n v="1"/>
    <n v="0"/>
    <n v="0"/>
  </r>
  <r>
    <s v="FHIR-19112"/>
    <s v="Question"/>
    <s v="LC: Confirm profile use for practitioner role - eCR #6"/>
    <x v="17"/>
    <s v="Triaged"/>
    <s v="Persuasive with Modification"/>
    <s v="Laura Conn/John Loonsk: 17-0-0"/>
    <m/>
    <m/>
    <x v="0"/>
    <s v="Yes"/>
    <s v="No"/>
    <s v="No"/>
    <n v="1"/>
    <n v="0"/>
    <n v="0"/>
  </r>
  <r>
    <s v="FHIR-19113"/>
    <s v="Question"/>
    <s v="LC: Review cardinality across specs - eCR #7"/>
    <x v="17"/>
    <s v="Triaged"/>
    <s v="Persuasive with Modification"/>
    <s v="Laura Conn/John Loonsk: 17-0-1"/>
    <m/>
    <m/>
    <x v="0"/>
    <s v="Yes"/>
    <s v="No"/>
    <s v="No"/>
    <n v="1"/>
    <n v="0"/>
    <n v="0"/>
  </r>
  <r>
    <s v="FHIR-19114"/>
    <s v="Question"/>
    <s v="LC: describe use of prefixes for profiles - eCR #8"/>
    <x v="17"/>
    <s v="Triaged"/>
    <s v="Persuasive"/>
    <s v="Laura Conn/John Loonsk: 17-0-0"/>
    <m/>
    <m/>
    <x v="0"/>
    <s v="Yes"/>
    <s v="No"/>
    <s v="No"/>
    <n v="1"/>
    <n v="0"/>
    <n v="0"/>
  </r>
  <r>
    <s v="FHIR-19116"/>
    <s v="Change Request"/>
    <s v="add guidance on how to use the IG artifacts - ODH #2"/>
    <x v="17"/>
    <s v="Triaged"/>
    <s v="Persuasive"/>
    <m/>
    <m/>
    <s v="Enhancement"/>
    <x v="1"/>
    <s v="No"/>
    <s v="No"/>
    <s v="Yes"/>
    <n v="0"/>
    <n v="1"/>
    <n v="1"/>
  </r>
  <r>
    <s v="FHIR-19118"/>
    <s v="Change Request"/>
    <s v="Correct &quot;multiple FHIR resources&quot; statements in definitions - ODH #3"/>
    <x v="17"/>
    <s v="Triaged"/>
    <s v="Persuasive"/>
    <m/>
    <m/>
    <s v="Correction"/>
    <x v="1"/>
    <s v="No"/>
    <s v="No"/>
    <s v="Yes"/>
    <n v="0"/>
    <n v="1"/>
    <n v="1"/>
  </r>
  <r>
    <s v="FHIR-19120"/>
    <s v="Change Request"/>
    <s v="Correct OccupationalDataForHealth definition - ODH #4"/>
    <x v="17"/>
    <s v="Triaged"/>
    <s v="Persuasive"/>
    <m/>
    <m/>
    <s v="Clarification"/>
    <x v="1"/>
    <s v="No"/>
    <s v="No"/>
    <s v="Yes"/>
    <n v="0"/>
    <n v="1"/>
    <n v="1"/>
  </r>
  <r>
    <s v="FHIR-19121"/>
    <s v="Change Request"/>
    <s v="Improve example in definition of Usual Work - ODH #5"/>
    <x v="17"/>
    <s v="Triaged"/>
    <s v="Persuasive"/>
    <m/>
    <m/>
    <s v="Enhancement"/>
    <x v="1"/>
    <s v="No"/>
    <s v="No"/>
    <s v="Yes"/>
    <n v="0"/>
    <n v="1"/>
    <n v="1"/>
  </r>
  <r>
    <s v="FHIR-19122"/>
    <s v="Change Request"/>
    <s v="An eICR Trigger Code Flag should be developed for the medications administered section in order to allow for the triggering and generation of an eICR at this point during the encounter. - eCR #14"/>
    <x v="17"/>
    <s v="Triaged"/>
    <s v="Persuasive with Modification"/>
    <s v="Laura Conn/John Loonsk: 17-0-0"/>
    <m/>
    <s v="Enhancement"/>
    <x v="1"/>
    <s v="Yes"/>
    <s v="No"/>
    <s v="Yes"/>
    <n v="0"/>
    <n v="0"/>
    <n v="1"/>
  </r>
  <r>
    <s v="FHIR-19123"/>
    <s v="Change Request"/>
    <s v="Clarify occupation concept in PastOrPresentJob - ODH #6"/>
    <x v="17"/>
    <s v="Triaged"/>
    <s v="Persuasive"/>
    <m/>
    <m/>
    <s v="Clarification"/>
    <x v="1"/>
    <s v="No"/>
    <s v="No"/>
    <s v="Yes"/>
    <n v="0"/>
    <n v="1"/>
    <n v="1"/>
  </r>
  <r>
    <s v="FHIR-19124"/>
    <s v="Change Request"/>
    <s v="The Plan of Treatment Section should contain a Medication Request resource to document medication orders. - eCR #15"/>
    <x v="17"/>
    <s v="Triaged"/>
    <s v="Persuasive with Modification"/>
    <s v="Laura Conn/John Loonsk: 17-0-0"/>
    <m/>
    <s v="Enhancement"/>
    <x v="1"/>
    <s v="Yes"/>
    <s v="No"/>
    <s v="Yes"/>
    <n v="0"/>
    <n v="0"/>
    <n v="1"/>
  </r>
  <r>
    <s v="FHIR-19125"/>
    <s v="Change Request"/>
    <s v="Remove/replace generic descriptions in logical models and profiles - ODH #7"/>
    <x v="17"/>
    <s v="Triaged"/>
    <s v="Persuasive"/>
    <m/>
    <m/>
    <s v="Enhancement"/>
    <x v="1"/>
    <s v="No"/>
    <s v="No"/>
    <s v="Yes"/>
    <n v="0"/>
    <n v="1"/>
    <n v="1"/>
  </r>
  <r>
    <s v="FHIR-19126"/>
    <s v="Change Request"/>
    <s v="The Medication Request resource should be used for an eICR Trigger Code Flag for medications ordered. - eCR #16"/>
    <x v="17"/>
    <s v="Triaged"/>
    <s v="Persuasive with Modification"/>
    <s v="Laura Conn/John Loonsk: 17-0-0"/>
    <m/>
    <s v="Enhancement"/>
    <x v="1"/>
    <s v="Yes"/>
    <s v="No"/>
    <s v="Yes"/>
    <n v="0"/>
    <n v="0"/>
    <n v="1"/>
  </r>
  <r>
    <s v="FHIR-19127"/>
    <s v="Change Request"/>
    <s v="Improve OccupationalDataSectionModel description - ODH #8"/>
    <x v="17"/>
    <s v="Triaged"/>
    <s v="Persuasive"/>
    <m/>
    <m/>
    <s v="Correction"/>
    <x v="1"/>
    <s v="No"/>
    <s v="No"/>
    <s v="Yes"/>
    <n v="0"/>
    <n v="1"/>
    <n v="1"/>
  </r>
  <r>
    <s v="FHIR-19129"/>
    <s v="Change Request"/>
    <s v="Remove OccupationalDataSection - ODH #9"/>
    <x v="17"/>
    <s v="Triaged"/>
    <s v="Not Persuasive"/>
    <m/>
    <m/>
    <s v="Enhancement"/>
    <x v="1"/>
    <s v="No"/>
    <s v="Yes"/>
    <s v="No"/>
    <n v="0"/>
    <n v="1"/>
    <n v="1"/>
  </r>
  <r>
    <s v="FHIR-19130"/>
    <s v="Change Request"/>
    <s v="Documentation of the response observation after the medications have been administered during an encounter. - eCR #18"/>
    <x v="17"/>
    <s v="Triaged"/>
    <s v="Persuasive"/>
    <s v="Laura Conn/John Loonsk: 17-0-1"/>
    <m/>
    <s v="Enhancement"/>
    <x v="1"/>
    <s v="Yes"/>
    <s v="No"/>
    <s v="Yes"/>
    <n v="0"/>
    <n v="0"/>
    <n v="1"/>
  </r>
  <r>
    <s v="FHIR-19131"/>
    <s v="Change Request"/>
    <s v="Correct OccupationalDataForHealth definition - ODH #10"/>
    <x v="17"/>
    <s v="Triaged"/>
    <s v="Persuasive"/>
    <m/>
    <m/>
    <s v="Correction"/>
    <x v="1"/>
    <s v="No"/>
    <s v="No"/>
    <s v="Yes"/>
    <n v="0"/>
    <n v="1"/>
    <n v="1"/>
  </r>
  <r>
    <s v="FHIR-19133"/>
    <s v="Question"/>
    <s v="Are individual models needed for each data element - ODH #11"/>
    <x v="17"/>
    <s v="Triaged"/>
    <s v="Considered - Question answered"/>
    <m/>
    <m/>
    <m/>
    <x v="1"/>
    <s v="No"/>
    <s v="Yes"/>
    <s v="Yes"/>
    <n v="0"/>
    <n v="1"/>
    <n v="0"/>
  </r>
  <r>
    <s v="FHIR-19134"/>
    <s v="Change Request"/>
    <s v="Clarify definition of Past Or Present Industry - ODH #12"/>
    <x v="17"/>
    <s v="Triaged"/>
    <s v="Persuasive"/>
    <m/>
    <m/>
    <s v="Clarification"/>
    <x v="1"/>
    <s v="No"/>
    <s v="No"/>
    <s v="Yes"/>
    <n v="0"/>
    <n v="1"/>
    <n v="1"/>
  </r>
  <r>
    <s v="FHIR-19135"/>
    <s v="Question"/>
    <s v="There are two references to the eICR Encounter profile in the eICR Composition profile instead of one reference. - eCR #20"/>
    <x v="17"/>
    <s v="Triaged"/>
    <s v="Persuasive with Modification"/>
    <s v="Laura Conn/John Loonsk: 17-0-0"/>
    <m/>
    <m/>
    <x v="0"/>
    <s v="Yes"/>
    <s v="No"/>
    <s v="No"/>
    <n v="1"/>
    <n v="0"/>
    <n v="0"/>
  </r>
  <r>
    <s v="FHIR-19136"/>
    <s v="Change Request"/>
    <s v="Correct ?ext in Terminology binding names - ODH #13"/>
    <x v="17"/>
    <s v="Triaged"/>
    <s v="Not Persuasive with Modification"/>
    <m/>
    <m/>
    <s v="Correction"/>
    <x v="1"/>
    <s v="No"/>
    <s v="No"/>
    <s v="Yes"/>
    <n v="0"/>
    <n v="1"/>
    <n v="1"/>
  </r>
  <r>
    <s v="FHIR-19138"/>
    <s v="Change Request"/>
    <s v="Correct UsualIndustryModel description - ODH #14"/>
    <x v="17"/>
    <s v="Triaged"/>
    <s v="Persuasive"/>
    <m/>
    <m/>
    <s v="Correction"/>
    <x v="1"/>
    <s v="No"/>
    <s v="No"/>
    <s v="Yes"/>
    <n v="0"/>
    <n v="1"/>
    <n v="1"/>
  </r>
  <r>
    <s v="FHIR-19140"/>
    <s v="Change Request"/>
    <s v="Clarify occupation concept in UsualWork - ODH #15"/>
    <x v="17"/>
    <s v="Triaged"/>
    <s v="Persuasive"/>
    <m/>
    <m/>
    <s v="Enhancement"/>
    <x v="1"/>
    <s v="No"/>
    <s v="No"/>
    <s v="Yes"/>
    <n v="0"/>
    <n v="1"/>
    <n v="1"/>
  </r>
  <r>
    <s v="FHIR-19141"/>
    <s v="Question"/>
    <s v="Difficulties related to CDA using nullFlavors while FHIR does not - eCR #23"/>
    <x v="17"/>
    <s v="Triaged"/>
    <s v="Persuasive with Modification"/>
    <s v="Laura Conn/John Loonsk: 17-0-1"/>
    <m/>
    <m/>
    <x v="0"/>
    <s v="Yes"/>
    <s v="No"/>
    <s v="No"/>
    <n v="1"/>
    <n v="0"/>
    <n v="0"/>
  </r>
  <r>
    <s v="FHIR-19142"/>
    <s v="Change Request"/>
    <s v="Correct UsualIndustry coding component description - ODH #16"/>
    <x v="17"/>
    <s v="Triaged"/>
    <s v="Not Persuasive"/>
    <m/>
    <m/>
    <s v="Correction"/>
    <x v="1"/>
    <s v="No"/>
    <s v="Yes"/>
    <s v="No"/>
    <n v="0"/>
    <n v="1"/>
    <n v="1"/>
  </r>
  <r>
    <s v="FHIR-19144"/>
    <s v="Change Request"/>
    <s v="Align ODH cross product families - ODH #17"/>
    <x v="17"/>
    <s v="Triaged"/>
    <s v="Persuasive"/>
    <m/>
    <m/>
    <s v="Clarification"/>
    <x v="1"/>
    <s v="No"/>
    <s v="No"/>
    <s v="Yes"/>
    <n v="0"/>
    <n v="1"/>
    <n v="1"/>
  </r>
  <r>
    <s v="FHIR-19146"/>
    <s v="Change Request"/>
    <s v="US versus International Perspective - ODH #18"/>
    <x v="17"/>
    <s v="Triaged"/>
    <s v="Considered for Future Use"/>
    <m/>
    <m/>
    <s v="Enhancement"/>
    <x v="1"/>
    <s v="No"/>
    <s v="Yes"/>
    <s v="No"/>
    <n v="0"/>
    <n v="1"/>
    <n v="1"/>
  </r>
  <r>
    <s v="FHIR-19148"/>
    <s v="Question"/>
    <s v="Retirement - Future Date Consideration - ODH #19"/>
    <x v="17"/>
    <s v="Triaged"/>
    <s v="Considered for Future Use"/>
    <m/>
    <m/>
    <m/>
    <x v="0"/>
    <s v="No"/>
    <s v="Yes"/>
    <s v="Yes"/>
    <n v="1"/>
    <n v="0"/>
    <n v="0"/>
  </r>
  <r>
    <s v="FHIR-19149"/>
    <s v="Change Request"/>
    <s v="Use ODH profiles - eCR #27"/>
    <x v="17"/>
    <s v="Triaged"/>
    <s v="Persuasive with Modification"/>
    <s v="Laura Conn/Sarah Gaunt: 14-0-0"/>
    <m/>
    <s v="Correction"/>
    <x v="1"/>
    <s v="Yes"/>
    <s v="No"/>
    <s v="Yes"/>
    <n v="0"/>
    <n v="0"/>
    <n v="1"/>
  </r>
  <r>
    <s v="FHIR-19150"/>
    <s v="Change Request"/>
    <s v="Value Sets Tab only lists one value set. - ODH #20"/>
    <x v="17"/>
    <s v="Triaged"/>
    <s v="Persuasive"/>
    <m/>
    <m/>
    <s v="Enhancement"/>
    <x v="1"/>
    <s v="No"/>
    <s v="No"/>
    <s v="Yes"/>
    <n v="0"/>
    <n v="1"/>
    <n v="1"/>
  </r>
  <r>
    <s v="FHIR-19151"/>
    <s v="Change Request"/>
    <s v="Use ODH profiles' terminology - eCR #28"/>
    <x v="17"/>
    <s v="Triaged"/>
    <s v="Persuasive with Modification"/>
    <s v="Laura Conn/Sarah Gaunt: 14-0-0"/>
    <m/>
    <s v="Correction"/>
    <x v="1"/>
    <s v="Yes"/>
    <s v="No"/>
    <s v="Yes"/>
    <n v="0"/>
    <n v="0"/>
    <n v="1"/>
  </r>
  <r>
    <s v="FHIR-19152"/>
    <s v="Change Request"/>
    <s v="need clarification to be readable and understandable. I see this definition repeated though in other places as well, so all the places where it is defined would need to be fixed. See - ODH #21"/>
    <x v="17"/>
    <s v="Triaged"/>
    <s v="Persuasive with Modification"/>
    <m/>
    <m/>
    <s v="Correction"/>
    <x v="1"/>
    <s v="No"/>
    <s v="No"/>
    <s v="Yes"/>
    <n v="0"/>
    <n v="1"/>
    <n v="1"/>
  </r>
  <r>
    <s v="FHIR-19153"/>
    <s v="Change Request"/>
    <s v="Additional timing-related reporting parameters and suggested values - eCR #29"/>
    <x v="17"/>
    <s v="Triaged"/>
    <s v="Considered - No action required"/>
    <s v="Laura Conn/Sarah Gaunt: 14-0-0"/>
    <m/>
    <m/>
    <x v="0"/>
    <s v="Yes"/>
    <s v="Yes"/>
    <s v="Yes"/>
    <n v="1"/>
    <n v="0"/>
    <n v="0"/>
  </r>
  <r>
    <s v="FHIR-19154"/>
    <s v="Change Request"/>
    <s v="fix Logical Models and PersonEmploymentStatusModel - ODH #22"/>
    <x v="17"/>
    <s v="Triaged"/>
    <s v="Persuasive"/>
    <m/>
    <m/>
    <s v="Correction"/>
    <x v="1"/>
    <s v="No"/>
    <s v="No"/>
    <s v="Yes"/>
    <n v="0"/>
    <n v="1"/>
    <n v="1"/>
  </r>
  <r>
    <s v="FHIR-19155"/>
    <s v="Change Request"/>
    <s v="Difficulties related to CDA using nullFlavors while FHIR does not - eCR #30"/>
    <x v="17"/>
    <s v="Triaged"/>
    <s v="Persuasive with Modification"/>
    <s v="Laura Conn/John Loonsk: 17-0-1"/>
    <m/>
    <m/>
    <x v="1"/>
    <s v="Yes"/>
    <s v="No"/>
    <s v="No"/>
    <n v="0"/>
    <n v="0"/>
    <n v="1"/>
  </r>
  <r>
    <s v="FHIR-19156"/>
    <s v="Technical Correction"/>
    <s v="fix Logical Models and RetirementDateModel - ODH #23"/>
    <x v="17"/>
    <s v="Triaged"/>
    <s v="Persuasive"/>
    <m/>
    <s v="Non-substantive"/>
    <m/>
    <x v="1"/>
    <s v="No"/>
    <s v="Yes"/>
    <s v="No"/>
    <n v="0"/>
    <n v="1"/>
    <n v="1"/>
  </r>
  <r>
    <s v="FHIR-19157"/>
    <s v="Change Request"/>
    <s v="Prefer US Core Vital Signs - eCR #31"/>
    <x v="17"/>
    <s v="Triaged"/>
    <s v="Persuasive"/>
    <s v="Laura Conn/Sarah Gaunt: 14-0-0"/>
    <m/>
    <m/>
    <x v="1"/>
    <s v="Yes"/>
    <s v="No"/>
    <s v="No"/>
    <n v="0"/>
    <n v="0"/>
    <n v="1"/>
  </r>
  <r>
    <s v="FHIR-19158"/>
    <s v="Change Request"/>
    <s v="change UsualWork example - ODH #24"/>
    <x v="17"/>
    <s v="Triaged"/>
    <s v="Persuasive with Modification"/>
    <m/>
    <m/>
    <s v="Correction"/>
    <x v="1"/>
    <s v="No"/>
    <s v="No"/>
    <s v="Yes"/>
    <n v="0"/>
    <n v="1"/>
    <n v="1"/>
  </r>
  <r>
    <s v="FHIR-19159"/>
    <s v="Change Request"/>
    <s v="FHIR design considerations (distribution) - eCR #32"/>
    <x v="17"/>
    <s v="Triaged"/>
    <s v="Considered - No action required"/>
    <s v="Laura Conn/Sarah Gaunt: 14-0-0"/>
    <m/>
    <m/>
    <x v="0"/>
    <s v="Yes"/>
    <s v="Yes"/>
    <s v="Yes"/>
    <n v="1"/>
    <n v="0"/>
    <n v="0"/>
  </r>
  <r>
    <s v="FHIR-19160"/>
    <s v="Change Request"/>
    <s v="change CombatZonePeriodModel definition - ODH #25"/>
    <x v="17"/>
    <s v="Triaged"/>
    <s v="Persuasive"/>
    <m/>
    <m/>
    <s v="Correction"/>
    <x v="1"/>
    <s v="No"/>
    <s v="No"/>
    <s v="Yes"/>
    <n v="0"/>
    <n v="1"/>
    <n v="1"/>
  </r>
  <r>
    <s v="FHIR-19162"/>
    <s v="Technical Correction"/>
    <s v="Capitalize Electronic Healh Records - ODH #26"/>
    <x v="17"/>
    <s v="Triaged"/>
    <s v="Persuasive"/>
    <m/>
    <s v="Non-substantive"/>
    <m/>
    <x v="1"/>
    <s v="No"/>
    <s v="Yes"/>
    <s v="No"/>
    <n v="0"/>
    <n v="1"/>
    <n v="1"/>
  </r>
  <r>
    <s v="FHIR-19164"/>
    <s v="Technical Correction"/>
    <s v="Change determinate to determinant - ODH #27"/>
    <x v="17"/>
    <s v="Triaged"/>
    <s v="Persuasive"/>
    <m/>
    <s v="Non-substantive"/>
    <m/>
    <x v="1"/>
    <s v="No"/>
    <s v="Yes"/>
    <s v="No"/>
    <n v="0"/>
    <n v="1"/>
    <n v="1"/>
  </r>
  <r>
    <s v="FHIR-19166"/>
    <s v="Question"/>
    <s v="billing activities question - ODH #28"/>
    <x v="17"/>
    <s v="Triaged"/>
    <s v="Persuasive with Modification"/>
    <m/>
    <m/>
    <m/>
    <x v="0"/>
    <s v="No"/>
    <s v="No"/>
    <s v="No"/>
    <n v="1"/>
    <n v="0"/>
    <n v="0"/>
  </r>
  <r>
    <s v="FHIR-19168"/>
    <s v="Question"/>
    <s v="will there be an allowance for multiple retirements - ODH #29"/>
    <x v="17"/>
    <s v="Triaged"/>
    <s v="Persuasive with Modification"/>
    <m/>
    <m/>
    <m/>
    <x v="0"/>
    <s v="No"/>
    <s v="No"/>
    <s v="No"/>
    <n v="1"/>
    <n v="0"/>
    <n v="0"/>
  </r>
  <r>
    <s v="FHIR-19181"/>
    <s v="Change Request"/>
    <s v="LC: Vital signs - eCR #49"/>
    <x v="17"/>
    <s v="Triaged"/>
    <s v="Persuasive with Modification"/>
    <s v="Laura Conn/Sarah Gaunt: 14-0-0"/>
    <m/>
    <m/>
    <x v="1"/>
    <s v="Yes"/>
    <s v="No"/>
    <s v="No"/>
    <n v="0"/>
    <n v="0"/>
    <n v="1"/>
  </r>
  <r>
    <s v="FHIR-19183"/>
    <s v="Change Request"/>
    <s v="input related to: &quot;Additional timing-related reporting parameters and suggested values&quot; - eCR #51"/>
    <x v="17"/>
    <s v="Triaged"/>
    <s v="Persuasive with Modification"/>
    <s v="Laura Conn/John Loonsk: 17-0-1"/>
    <m/>
    <m/>
    <x v="1"/>
    <s v="Yes"/>
    <s v="No"/>
    <s v="No"/>
    <n v="0"/>
    <n v="0"/>
    <n v="1"/>
  </r>
  <r>
    <s v="FHIR-19184"/>
    <s v="Change Request"/>
    <s v="input related to: &quot;Additional timing-related reporting parameters and suggested values&quot; - eCR #52"/>
    <x v="17"/>
    <s v="Triaged"/>
    <s v="Persuasive with Modification"/>
    <s v="Laura Conn/John Loonsk: 17-0-1"/>
    <m/>
    <m/>
    <x v="1"/>
    <s v="Yes"/>
    <s v="No"/>
    <s v="No"/>
    <n v="0"/>
    <n v="0"/>
    <n v="1"/>
  </r>
  <r>
    <s v="FHIR-19192"/>
    <s v="Change Request"/>
    <s v="LC: medication triggers - eCR #60"/>
    <x v="17"/>
    <s v="Triaged"/>
    <s v="Persuasive with Modification"/>
    <s v="Laura Conn/John Loonsk: 17-0-0"/>
    <m/>
    <m/>
    <x v="1"/>
    <s v="Yes"/>
    <s v="No"/>
    <s v="No"/>
    <n v="0"/>
    <n v="0"/>
    <n v="1"/>
  </r>
  <r>
    <s v="FHIR-19197"/>
    <s v="Change Request"/>
    <s v="LC: clarify dates expected - eCR #65"/>
    <x v="17"/>
    <s v="Triaged"/>
    <s v="Persuasive with Modification"/>
    <s v="Laura Conn/John Loonsk: 17-0-1"/>
    <m/>
    <s v="Correction"/>
    <x v="1"/>
    <s v="Yes"/>
    <s v="No"/>
    <s v="Yes"/>
    <n v="0"/>
    <n v="0"/>
    <n v="1"/>
  </r>
  <r>
    <s v="FHIR-19198"/>
    <s v="Change Request"/>
    <s v="LC: expand example types - eCR #66"/>
    <x v="17"/>
    <s v="Triaged"/>
    <s v="Persuasive"/>
    <s v="Sarah Gaunt/Sunanda McGarvey: 14-0-0"/>
    <m/>
    <s v="Enhancement"/>
    <x v="1"/>
    <s v="Yes"/>
    <s v="No"/>
    <s v="Yes"/>
    <n v="0"/>
    <n v="0"/>
    <n v="1"/>
  </r>
  <r>
    <s v="FHIR-19199"/>
    <s v="Change Request"/>
    <s v="LC: add state and expanded zip - eCR #67"/>
    <x v="17"/>
    <s v="Triaged"/>
    <s v="Persuasive with Modification"/>
    <s v="Laura Conn/John Loonsk: 17-0-1"/>
    <m/>
    <s v="Enhancement"/>
    <x v="1"/>
    <s v="Yes"/>
    <s v="No"/>
    <s v="Yes"/>
    <n v="0"/>
    <n v="0"/>
    <n v="1"/>
  </r>
  <r>
    <s v="FHIR-19201"/>
    <s v="Change Request"/>
    <s v="LC: update to ODH templates when available - eCR #69"/>
    <x v="17"/>
    <s v="Triaged"/>
    <s v="Persuasive"/>
    <s v="Laura Conn/Sarah Gaunt: 14-0-0"/>
    <m/>
    <s v="Enhancement"/>
    <x v="1"/>
    <s v="Yes"/>
    <s v="No"/>
    <s v="Yes"/>
    <n v="0"/>
    <n v="0"/>
    <n v="1"/>
  </r>
  <r>
    <s v="FHIR-19202"/>
    <s v="Change Request"/>
    <s v="LC: Add State in travel history address - eCR #70"/>
    <x v="17"/>
    <s v="Triaged"/>
    <s v="Persuasive"/>
    <s v="Sarah Gaunt/Sunanda McGarvey: 14-0-0"/>
    <m/>
    <s v="Correction"/>
    <x v="1"/>
    <s v="Yes"/>
    <s v="No"/>
    <s v="Yes"/>
    <n v="0"/>
    <n v="0"/>
    <n v="1"/>
  </r>
  <r>
    <s v="FHIR-19212"/>
    <s v="Change Request"/>
    <s v="LC: updates needed to Capability Statements - eCR #80"/>
    <x v="17"/>
    <s v="Triaged"/>
    <s v="Persuasive"/>
    <s v="Sarah Gaunt/Sunanda McGarvey: 14-0-0"/>
    <m/>
    <s v="Correction"/>
    <x v="1"/>
    <s v="Yes"/>
    <s v="No"/>
    <s v="Yes"/>
    <n v="0"/>
    <n v="0"/>
    <n v="1"/>
  </r>
  <r>
    <s v="FHIR-19215"/>
    <s v="Change Request"/>
    <s v="LC: add mappings in the StructureDefinition - eCR #81"/>
    <x v="17"/>
    <s v="Triaged"/>
    <s v="Persuasive"/>
    <s v="Sarah Gaunt/Sunanda McGarvey: 14-0-0"/>
    <m/>
    <s v="Correction"/>
    <x v="1"/>
    <s v="Yes"/>
    <s v="No"/>
    <s v="Yes"/>
    <n v="0"/>
    <n v="0"/>
    <n v="1"/>
  </r>
  <r>
    <s v="FHIR-19216"/>
    <s v="Change Request"/>
    <s v="LC: Update titles on pages - eCR #82"/>
    <x v="17"/>
    <s v="Triaged"/>
    <s v="Persuasive"/>
    <s v="Sarah Gaunt/Sunanda McGarvey: 14-0-0"/>
    <m/>
    <s v="Correction"/>
    <x v="1"/>
    <s v="Yes"/>
    <s v="No"/>
    <s v="Yes"/>
    <n v="0"/>
    <n v="0"/>
    <n v="1"/>
  </r>
  <r>
    <s v="FHIR-19219"/>
    <s v="Change Request"/>
    <s v="LC: determine correct placement of rr-external-resource-type and extenions-rr-priority - eCR #85"/>
    <x v="17"/>
    <s v="Triaged"/>
    <s v="Persuasive with Modification"/>
    <s v="Sarah Gaunt/Sunanda McGarvey: 14-0-0"/>
    <m/>
    <s v="Correction"/>
    <x v="1"/>
    <s v="Yes"/>
    <s v="No"/>
    <s v="Yes"/>
    <n v="0"/>
    <n v="0"/>
    <n v="1"/>
  </r>
  <r>
    <s v="FHIR-19221"/>
    <s v="Change Request"/>
    <s v="Discuss and potentially update IG based on any eCR IG issues that come out of the testing in the FHIR connectathon. - eCR #87"/>
    <x v="17"/>
    <s v="Triaged"/>
    <s v="Persuasive"/>
    <s v="Laura Conn/John Loonsk: 13-0-1"/>
    <m/>
    <s v="Enhancement"/>
    <x v="1"/>
    <s v="Yes"/>
    <s v="No"/>
    <s v="Yes"/>
    <n v="0"/>
    <n v="0"/>
    <n v="1"/>
  </r>
  <r>
    <s v="FHIR-19222"/>
    <s v="Change Request"/>
    <s v="Update TOC - eCR #88"/>
    <x v="17"/>
    <s v="Triaged"/>
    <s v="Persuasive"/>
    <s v="Sarah Gaunt/Sunanda McGarvey: 14-0-0"/>
    <m/>
    <s v="Correction"/>
    <x v="1"/>
    <s v="Yes"/>
    <s v="No"/>
    <s v="Yes"/>
    <n v="0"/>
    <n v="0"/>
    <n v="1"/>
  </r>
  <r>
    <s v="FHIR-19223"/>
    <s v="Change Request"/>
    <s v="Remove yellow box from homepage - eCR #89"/>
    <x v="17"/>
    <s v="Triaged"/>
    <s v="Persuasive"/>
    <s v="Sarah Gaunt/Sunanda McGarvey: 14-0-0"/>
    <m/>
    <s v="Correction"/>
    <x v="1"/>
    <s v="Yes"/>
    <s v="No"/>
    <s v="Yes"/>
    <n v="0"/>
    <n v="0"/>
    <n v="1"/>
  </r>
  <r>
    <s v="FHIR-19224"/>
    <s v="Change Request"/>
    <s v="Make sure triggers are explicitly examples - eCR #90"/>
    <x v="17"/>
    <s v="Triaged"/>
    <s v="Persuasive"/>
    <s v="Sarah Gaunt/Sunanda McGarvey: 14-0-0"/>
    <m/>
    <m/>
    <x v="1"/>
    <s v="Yes"/>
    <s v="No"/>
    <s v="No"/>
    <n v="0"/>
    <n v="0"/>
    <n v="1"/>
  </r>
  <r>
    <s v="FHIR-19228"/>
    <s v="Change Request"/>
    <s v="eICR contruction timing/delay needs to be configurable within the EHR and there should not be any expectations that it can be set externally - eCR #94"/>
    <x v="17"/>
    <s v="Triaged"/>
    <s v="Persuasive with Modification"/>
    <s v="Laura Conn/John Loonsk: 17-0-0"/>
    <m/>
    <s v="Correction"/>
    <x v="1"/>
    <s v="Yes"/>
    <s v="No"/>
    <s v="Yes"/>
    <n v="0"/>
    <n v="0"/>
    <n v="1"/>
  </r>
  <r>
    <s v="FHIR-19229"/>
    <s v="Change Request"/>
    <s v="If follow-up information is needed, it needs to be ovetly requested and managed outsaide of the eICR/RR process (supplementary info request) - eCR #95"/>
    <x v="17"/>
    <s v="Triaged"/>
    <s v="Persuasive with Modification"/>
    <s v="Laura Conn/John Loonsk: 17-0-0"/>
    <m/>
    <s v="Correction"/>
    <x v="1"/>
    <s v="Yes"/>
    <s v="No"/>
    <s v="Yes"/>
    <n v="0"/>
    <n v="0"/>
    <n v="1"/>
  </r>
  <r>
    <s v="FHIR-19230"/>
    <s v="Change Request"/>
    <s v="If follow-up information is needed, it needs to be ovetly requested and managed outsaide of the eICR/RR process (supplementary info request) - eCR #96"/>
    <x v="17"/>
    <s v="Triaged"/>
    <s v="Persuasive with Modification"/>
    <s v="Laura Conn/John Loonsk: 17-0-0"/>
    <m/>
    <s v="Correction"/>
    <x v="1"/>
    <s v="Yes"/>
    <s v="No"/>
    <s v="Yes"/>
    <n v="0"/>
    <n v="0"/>
    <n v="1"/>
  </r>
  <r>
    <s v="FHIR-19231"/>
    <s v="Change Request"/>
    <s v="The FHIR implementation should not be dependant on any aggregation or correlation within the EHR. - eCR #97"/>
    <x v="17"/>
    <s v="Triaged"/>
    <s v="Considered - Question answered"/>
    <s v="Laura Conn/John Loonsk: 17-0-1"/>
    <m/>
    <m/>
    <x v="0"/>
    <s v="Yes"/>
    <s v="Yes"/>
    <s v="Yes"/>
    <n v="1"/>
    <n v="0"/>
    <n v="0"/>
  </r>
  <r>
    <s v="FHIR-19232"/>
    <s v="Change Request"/>
    <s v="It is not clear from the current text how, or even if, RCTC Version information is communicated. - eCR #98"/>
    <x v="17"/>
    <s v="Triaged"/>
    <s v="Persuasive with Modification"/>
    <s v="Laura Conn/John Loonsk: 13-0-1"/>
    <m/>
    <m/>
    <x v="1"/>
    <s v="Yes"/>
    <s v="No"/>
    <s v="No"/>
    <n v="0"/>
    <n v="0"/>
    <n v="1"/>
  </r>
  <r>
    <s v="FHIR-19235"/>
    <s v="Change Request"/>
    <s v="It is not clear how one would implement FHIR-based eCR - eCR #101"/>
    <x v="17"/>
    <s v="Triaged"/>
    <s v="Persuasive with Modification"/>
    <s v="Laura Conn/John Loonsk: 17-0-0"/>
    <m/>
    <m/>
    <x v="1"/>
    <s v="Yes"/>
    <s v="No"/>
    <s v="No"/>
    <n v="0"/>
    <n v="0"/>
    <n v="1"/>
  </r>
  <r>
    <s v="FHIR-19236"/>
    <s v="Question"/>
    <s v="It is not clear how one would implement FHIR-based eCR Missing part of the profile? - eCR #102"/>
    <x v="17"/>
    <s v="Triaged"/>
    <s v="Persuasive"/>
    <s v="Laura Conn/John Loonsk: 17-0-1"/>
    <m/>
    <m/>
    <x v="0"/>
    <s v="Yes"/>
    <s v="No"/>
    <s v="No"/>
    <n v="1"/>
    <n v="0"/>
    <n v="0"/>
  </r>
  <r>
    <s v="FHIR-20422"/>
    <s v="Change Request"/>
    <s v="Make clear that FHIR standards are for prediabetes (i.e., type 2 diabetes prevention not management) - BSeR #1"/>
    <x v="17"/>
    <s v="Triaged"/>
    <s v="Persuasive"/>
    <m/>
    <m/>
    <s v="Correction"/>
    <x v="1"/>
    <s v="No"/>
    <s v="No"/>
    <s v="Yes"/>
    <n v="0"/>
    <n v="1"/>
    <n v="1"/>
  </r>
  <r>
    <s v="FHIR-20423"/>
    <s v="Change Request"/>
    <s v="Make clear that FHIR standards are for prediabetes (i.e., type 2 diabetes prevention not management) - BSeR #2"/>
    <x v="17"/>
    <s v="Triaged"/>
    <s v="Persuasive"/>
    <m/>
    <m/>
    <s v="Correction"/>
    <x v="1"/>
    <s v="No"/>
    <s v="No"/>
    <s v="Yes"/>
    <n v="0"/>
    <n v="1"/>
    <n v="1"/>
  </r>
  <r>
    <s v="FHIR-20424"/>
    <s v="Change Request"/>
    <s v="Additional data variables to add - BSeR #3"/>
    <x v="17"/>
    <s v="Triaged"/>
    <s v="Considered for Future Use"/>
    <m/>
    <m/>
    <s v="Enhancement"/>
    <x v="1"/>
    <s v="No"/>
    <s v="Yes"/>
    <s v="No"/>
    <n v="0"/>
    <n v="1"/>
    <n v="1"/>
  </r>
  <r>
    <s v="FHIR-20425"/>
    <s v="Change Request"/>
    <s v="Correct project team affiliation - BSeR #4"/>
    <x v="17"/>
    <s v="Triaged"/>
    <s v="Persuasive"/>
    <m/>
    <m/>
    <s v="Correction"/>
    <x v="1"/>
    <s v="No"/>
    <s v="No"/>
    <s v="Yes"/>
    <n v="0"/>
    <n v="1"/>
    <n v="1"/>
  </r>
  <r>
    <s v="FHIR-20426"/>
    <s v="Change Request"/>
    <s v="additional data variables to consider for referral request profiles - BSeR #5"/>
    <x v="17"/>
    <s v="Triaged"/>
    <s v="Considered for Future Use"/>
    <m/>
    <m/>
    <s v="Enhancement"/>
    <x v="1"/>
    <s v="No"/>
    <s v="Yes"/>
    <s v="No"/>
    <n v="0"/>
    <n v="1"/>
    <n v="1"/>
  </r>
  <r>
    <s v="FHIR-20427"/>
    <s v="Change Request"/>
    <s v="additional data variables to consider for referral feedback profiles - BSeR #6"/>
    <x v="17"/>
    <s v="Triaged"/>
    <s v="Considered for Future Use"/>
    <m/>
    <m/>
    <s v="Enhancement"/>
    <x v="1"/>
    <s v="No"/>
    <s v="Yes"/>
    <s v="No"/>
    <n v="0"/>
    <n v="1"/>
    <n v="1"/>
  </r>
  <r>
    <s v="FHIR-20428"/>
    <s v="Change Request"/>
    <s v="standard is solely for type 2 diabetes prevention and NOT diabetes management - BSeR #7"/>
    <x v="17"/>
    <s v="Triaged"/>
    <s v="Persuasive"/>
    <m/>
    <m/>
    <s v="Correction"/>
    <x v="1"/>
    <s v="No"/>
    <s v="No"/>
    <s v="Yes"/>
    <n v="0"/>
    <n v="1"/>
    <n v="1"/>
  </r>
  <r>
    <s v="FHIR-20429"/>
    <s v="Change Request"/>
    <s v="Additional data variables to consider for the BSeR Diabetes Request Support Bundle - BSeR #8"/>
    <x v="17"/>
    <s v="Triaged"/>
    <s v="Considered for Future Use"/>
    <m/>
    <m/>
    <s v="Enhancement"/>
    <x v="1"/>
    <s v="No"/>
    <s v="Yes"/>
    <s v="No"/>
    <n v="0"/>
    <n v="1"/>
    <n v="1"/>
  </r>
  <r>
    <s v="FHIR-20430"/>
    <s v="Change Request"/>
    <s v="standard that this is solely for type 2 diabetes prevention and NOT diabetes management - BSeR #9"/>
    <x v="17"/>
    <s v="Triaged"/>
    <s v="Persuasive"/>
    <m/>
    <m/>
    <s v="Correction"/>
    <x v="1"/>
    <s v="No"/>
    <s v="No"/>
    <s v="Yes"/>
    <n v="0"/>
    <n v="1"/>
    <n v="1"/>
  </r>
  <r>
    <s v="FHIR-20431"/>
    <s v="Change Request"/>
    <s v="Additional variables to consider for the BSeR Diabetes Feedback Support Bundle - BSeR #10"/>
    <x v="17"/>
    <s v="Triaged"/>
    <s v="Considered for Future Use"/>
    <m/>
    <m/>
    <s v="Enhancement"/>
    <x v="1"/>
    <s v="No"/>
    <s v="Yes"/>
    <s v="No"/>
    <n v="0"/>
    <n v="1"/>
    <n v="1"/>
  </r>
  <r>
    <s v="FHIR-20432"/>
    <s v="Change Request"/>
    <s v="The ballot site is incomplete - BSeR #11"/>
    <x v="17"/>
    <s v="Triaged"/>
    <s v="Persuasive"/>
    <m/>
    <m/>
    <s v="Enhancement"/>
    <x v="1"/>
    <s v="No"/>
    <s v="No"/>
    <s v="Yes"/>
    <n v="0"/>
    <n v="1"/>
    <n v="1"/>
  </r>
  <r>
    <s v="FHIR-20433"/>
    <s v="Change Request"/>
    <s v="BSeR Referral Request Supporting Bundle is not available - BSeR #12"/>
    <x v="17"/>
    <s v="Triaged"/>
    <s v="Persuasive"/>
    <m/>
    <m/>
    <s v="Correction"/>
    <x v="1"/>
    <s v="No"/>
    <s v="No"/>
    <s v="Yes"/>
    <n v="0"/>
    <n v="1"/>
    <n v="1"/>
  </r>
  <r>
    <s v="FHIR-20434"/>
    <s v="Change Request"/>
    <s v="BSeR Obesity Request Support Bundle, is not available. - BSeR #13"/>
    <x v="17"/>
    <s v="Triaged"/>
    <s v="Persuasive"/>
    <m/>
    <m/>
    <s v="Correction"/>
    <x v="1"/>
    <s v="No"/>
    <s v="No"/>
    <s v="Yes"/>
    <n v="0"/>
    <n v="1"/>
    <n v="1"/>
  </r>
  <r>
    <s v="FHIR-20435"/>
    <s v="Change Request"/>
    <s v="?BSeR Arthritis Request Support Bundle, is not available. - BSeR #14"/>
    <x v="17"/>
    <s v="Triaged"/>
    <s v="Persuasive"/>
    <m/>
    <m/>
    <s v="Correction"/>
    <x v="1"/>
    <s v="No"/>
    <s v="No"/>
    <s v="Yes"/>
    <n v="0"/>
    <n v="1"/>
    <n v="1"/>
  </r>
  <r>
    <s v="FHIR-20436"/>
    <s v="Change Request"/>
    <s v="?BSeR Hypertension Request Support Bundle, is not available. - BSeR #15"/>
    <x v="17"/>
    <s v="Triaged"/>
    <s v="Persuasive"/>
    <m/>
    <m/>
    <s v="Correction"/>
    <x v="1"/>
    <s v="No"/>
    <s v="No"/>
    <s v="Yes"/>
    <n v="0"/>
    <n v="1"/>
    <n v="1"/>
  </r>
  <r>
    <s v="FHIR-20437"/>
    <s v="Change Request"/>
    <s v="?BSeR Nutrition Request Support Bundle, is not available. - BSeR #16"/>
    <x v="17"/>
    <s v="Triaged"/>
    <s v="Persuasive"/>
    <m/>
    <m/>
    <s v="Correction"/>
    <x v="1"/>
    <s v="No"/>
    <s v="No"/>
    <s v="Yes"/>
    <n v="0"/>
    <n v="1"/>
    <n v="1"/>
  </r>
  <r>
    <s v="FHIR-20438"/>
    <s v="Change Request"/>
    <s v="?BSeR Diabetes Request Support Bundle, is not available. - BSeR #17"/>
    <x v="17"/>
    <s v="Triaged"/>
    <s v="Persuasive"/>
    <m/>
    <m/>
    <s v="Correction"/>
    <x v="1"/>
    <s v="No"/>
    <s v="No"/>
    <s v="Yes"/>
    <n v="0"/>
    <n v="1"/>
    <n v="1"/>
  </r>
  <r>
    <s v="FHIR-20439"/>
    <s v="Change Request"/>
    <s v="BSeR Arthritis Feedback Support Bundle, is not available. - BSeR #18"/>
    <x v="17"/>
    <s v="Triaged"/>
    <s v="Persuasive"/>
    <m/>
    <m/>
    <s v="Correction"/>
    <x v="1"/>
    <s v="No"/>
    <s v="No"/>
    <s v="Yes"/>
    <n v="0"/>
    <n v="1"/>
    <n v="1"/>
  </r>
  <r>
    <s v="FHIR-20440"/>
    <s v="Change Request"/>
    <s v="?BSeR Hypertension Feedback Support Bundle, is not available. - BSeR #19"/>
    <x v="17"/>
    <s v="Triaged"/>
    <s v="Persuasive"/>
    <m/>
    <m/>
    <s v="Correction"/>
    <x v="1"/>
    <s v="No"/>
    <s v="No"/>
    <s v="Yes"/>
    <n v="0"/>
    <n v="1"/>
    <n v="1"/>
  </r>
  <r>
    <s v="FHIR-20441"/>
    <s v="Change Request"/>
    <s v="?BSeR Nutrition Feedback Support Bundle, is not available. - BSeR #20"/>
    <x v="17"/>
    <s v="Triaged"/>
    <s v="Persuasive"/>
    <m/>
    <m/>
    <s v="Correction"/>
    <x v="1"/>
    <s v="No"/>
    <s v="No"/>
    <s v="Yes"/>
    <n v="0"/>
    <n v="1"/>
    <n v="1"/>
  </r>
  <r>
    <s v="FHIR-20442"/>
    <s v="Change Request"/>
    <s v="?BSeR Diabetes Feedback Support Bundle, is not available. - BSeR #21"/>
    <x v="17"/>
    <s v="Triaged"/>
    <s v="Persuasive"/>
    <m/>
    <m/>
    <s v="Correction"/>
    <x v="1"/>
    <s v="No"/>
    <s v="No"/>
    <s v="Yes"/>
    <n v="0"/>
    <n v="1"/>
    <n v="1"/>
  </r>
  <r>
    <s v="FHIR-20443"/>
    <s v="Change Request"/>
    <s v="The website for the IG is incomplete - BSeR #22"/>
    <x v="17"/>
    <s v="Triaged"/>
    <s v="Persuasive"/>
    <m/>
    <m/>
    <s v="Correction"/>
    <x v="1"/>
    <s v="No"/>
    <s v="No"/>
    <s v="Yes"/>
    <n v="0"/>
    <n v="1"/>
    <n v="1"/>
  </r>
  <r>
    <s v="FHIR-20444"/>
    <s v="Change Request"/>
    <s v="The links to the profile pages are broken - BSeR #33"/>
    <x v="17"/>
    <s v="Triaged"/>
    <s v="Persuasive"/>
    <m/>
    <m/>
    <s v="Correction"/>
    <x v="1"/>
    <s v="No"/>
    <s v="No"/>
    <s v="Yes"/>
    <n v="0"/>
    <n v="1"/>
    <n v="1"/>
  </r>
  <r>
    <s v="FHIR-20445"/>
    <s v="Change Request"/>
    <s v="clarify the relationship to the work that CIMI is doing - BSeR #34"/>
    <x v="17"/>
    <s v="Triaged"/>
    <s v="Persuasive with Modification"/>
    <m/>
    <m/>
    <s v="Enhancement"/>
    <x v="1"/>
    <s v="No"/>
    <s v="No"/>
    <s v="Yes"/>
    <n v="0"/>
    <n v="1"/>
    <n v="1"/>
  </r>
  <r>
    <s v="FHIR-20446"/>
    <s v="Change Request"/>
    <s v="Hardly any of the links to the profiles work - BSeR #35"/>
    <x v="17"/>
    <s v="Triaged"/>
    <s v="Persuasive"/>
    <m/>
    <m/>
    <s v="Correction"/>
    <x v="1"/>
    <s v="No"/>
    <s v="No"/>
    <s v="Yes"/>
    <n v="0"/>
    <n v="1"/>
    <n v="1"/>
  </r>
  <r>
    <s v="FHIR-20447"/>
    <s v="Change Request"/>
    <s v="Links to profiles don't work - BSeR #36"/>
    <x v="17"/>
    <s v="Triaged"/>
    <s v="Persuasive"/>
    <m/>
    <m/>
    <s v="Correction"/>
    <x v="1"/>
    <s v="No"/>
    <s v="No"/>
    <s v="Yes"/>
    <n v="0"/>
    <n v="1"/>
    <n v="1"/>
  </r>
  <r>
    <s v="FHIR-20448"/>
    <s v="Change Request"/>
    <s v="Links to profiles don't work - BSeR #37"/>
    <x v="17"/>
    <s v="Triaged"/>
    <s v="Persuasive"/>
    <m/>
    <m/>
    <s v="Correction"/>
    <x v="1"/>
    <s v="No"/>
    <s v="No"/>
    <s v="Yes"/>
    <n v="0"/>
    <n v="1"/>
    <n v="1"/>
  </r>
  <r>
    <s v="FHIR-20449"/>
    <s v="Change Request"/>
    <s v="Links to profiles don't work - BSeR #38"/>
    <x v="17"/>
    <s v="Triaged"/>
    <s v="Persuasive"/>
    <m/>
    <m/>
    <s v="Correction"/>
    <x v="1"/>
    <s v="No"/>
    <s v="No"/>
    <s v="Yes"/>
    <n v="0"/>
    <n v="1"/>
    <n v="1"/>
  </r>
  <r>
    <s v="FHIR-20450"/>
    <s v="Change Request"/>
    <s v="What is the difference between the Structure Definitions and the Profiles? AFAIK they are the same, shouldn't be repeated on two different pages. - BSeR #39"/>
    <x v="17"/>
    <s v="Triaged"/>
    <s v="Not Persuasive with Modification"/>
    <m/>
    <m/>
    <s v="Clarification"/>
    <x v="1"/>
    <s v="No"/>
    <s v="No"/>
    <s v="Yes"/>
    <n v="0"/>
    <n v="1"/>
    <n v="1"/>
  </r>
  <r>
    <s v="FHIR-20453"/>
    <s v="Change Request"/>
    <s v="Links do not work, which are listed under &quot;Patient Profiles&quot;, &quot;Referral Initiator Profiles&quot; (all except &quot;BSeR Referral Initiator&quot;), &quot;Referral Recipient Profiles&quot; (all except &quot;BSeR Referral Recipient&quot;) , &quot;Funding Source Profiles&quot; - BSeR #41"/>
    <x v="17"/>
    <s v="Triaged"/>
    <s v="Persuasive"/>
    <m/>
    <m/>
    <s v="Correction"/>
    <x v="1"/>
    <s v="No"/>
    <s v="No"/>
    <s v="Yes"/>
    <n v="0"/>
    <n v="1"/>
    <n v="1"/>
  </r>
  <r>
    <s v="FHIR-20454"/>
    <s v="Change Request"/>
    <s v="Links do not work, which are listed under &quot;Referral Request Transaction Profiles Structure Specifications&quot; - BSeR #42"/>
    <x v="17"/>
    <s v="Triaged"/>
    <s v="Persuasive"/>
    <m/>
    <m/>
    <s v="Correction"/>
    <x v="1"/>
    <s v="No"/>
    <s v="No"/>
    <s v="Yes"/>
    <n v="0"/>
    <n v="1"/>
    <n v="1"/>
  </r>
  <r>
    <s v="FHIR-20455"/>
    <s v="Change Request"/>
    <s v="All links except &quot;BSeR Referral Status Observation&quot; do not work, which are listed under &quot;Referral Feedback Transaction Profiles Structure Specifications&quot; - BSeR #43"/>
    <x v="17"/>
    <s v="Triaged"/>
    <s v="Persuasive"/>
    <m/>
    <m/>
    <s v="Correction"/>
    <x v="1"/>
    <s v="No"/>
    <s v="No"/>
    <s v="Yes"/>
    <n v="0"/>
    <n v="1"/>
    <n v="1"/>
  </r>
  <r>
    <s v="FHIR-20457"/>
    <s v="Change Request"/>
    <s v="Bundles should include capability for optional narrative text. - BSeR #45"/>
    <x v="17"/>
    <s v="Triaged"/>
    <s v="Not Persuasive"/>
    <m/>
    <m/>
    <s v="Enhancement"/>
    <x v="1"/>
    <s v="No"/>
    <s v="Yes"/>
    <s v="No"/>
    <n v="0"/>
    <n v="1"/>
    <n v="1"/>
  </r>
  <r>
    <s v="FHIR-20458"/>
    <s v="Change Request"/>
    <s v="Links to profiles don't work - BSeR #46"/>
    <x v="17"/>
    <s v="Triaged"/>
    <s v="Persuasive"/>
    <m/>
    <m/>
    <s v="Correction"/>
    <x v="1"/>
    <s v="No"/>
    <s v="No"/>
    <s v="Yes"/>
    <n v="0"/>
    <n v="1"/>
    <n v="1"/>
  </r>
  <r>
    <s v="FHIR-20459"/>
    <s v="Change Request"/>
    <s v="Please review http://hl7.org/fhir/2018Sep/workflow.html, choose a communication pattern for workflow managements, based on the requirements for BSeR, and use a Task resource to manage the workflow. - BSeR #47"/>
    <x v="17"/>
    <s v="Triaged"/>
    <s v="Persuasive"/>
    <m/>
    <m/>
    <s v="Enhancement"/>
    <x v="1"/>
    <s v="No"/>
    <s v="No"/>
    <s v="Yes"/>
    <n v="0"/>
    <n v="1"/>
    <n v="1"/>
  </r>
  <r>
    <s v="FHIR-20460"/>
    <s v="Change Request"/>
    <s v="Please review http://hl7.org/fhir/2018Sep/workflow.html, choose a communication pattern for workflow managements, based on the requirements for BSeR, and use a Task resource to manage the workflow. - BSeR #48"/>
    <x v="17"/>
    <s v="Triaged"/>
    <s v="Persuasive with Modification"/>
    <m/>
    <m/>
    <s v="Enhancement"/>
    <x v="1"/>
    <s v="No"/>
    <s v="No"/>
    <s v="Yes"/>
    <n v="0"/>
    <n v="1"/>
    <n v="1"/>
  </r>
  <r>
    <s v="FHIR-20461"/>
    <s v="Change Request"/>
    <s v="The use of implementation bundles doesn't make sense - BSeR #49"/>
    <x v="17"/>
    <s v="Triaged"/>
    <s v="Persuasive with Modification"/>
    <m/>
    <m/>
    <s v="Enhancement"/>
    <x v="1"/>
    <s v="No"/>
    <s v="No"/>
    <s v="Yes"/>
    <n v="0"/>
    <n v="1"/>
    <n v="1"/>
  </r>
  <r>
    <s v="FHIR-20780"/>
    <s v="Question"/>
    <s v="Does .id need to be required when a profiled resource can be referenced from another resource?"/>
    <x v="17"/>
    <s v="Triaged"/>
    <s v="Persuasive"/>
    <s v="AMS/Craig: 15-0-0"/>
    <s v="Non-substantive"/>
    <m/>
    <x v="0"/>
    <s v="Yes"/>
    <s v="Yes"/>
    <s v="No"/>
    <n v="1"/>
    <n v="0"/>
    <n v="0"/>
  </r>
  <r>
    <s v="FHIR-20782"/>
    <s v="Question"/>
    <s v="Is there a preferred VRDR exchange pattern?"/>
    <x v="17"/>
    <s v="Triaged"/>
    <s v="Persuasive"/>
    <s v="AMS/Cindy Bush: 11-0-1"/>
    <s v="Non-substantive"/>
    <m/>
    <x v="0"/>
    <s v="Yes"/>
    <s v="Yes"/>
    <s v="No"/>
    <n v="1"/>
    <n v="0"/>
    <n v="0"/>
  </r>
  <r>
    <s v="FHIR-20869"/>
    <s v="Question"/>
    <s v="Use case for requiring RelatedPerson.gender"/>
    <x v="17"/>
    <s v="Triaged"/>
    <s v="Persuasive"/>
    <s v="AMS/Mead: 14-0-0"/>
    <s v="Non-substantive"/>
    <m/>
    <x v="0"/>
    <s v="Yes"/>
    <s v="Yes"/>
    <s v="No"/>
    <n v="1"/>
    <n v="0"/>
    <n v="0"/>
  </r>
  <r>
    <s v="FHIR-21011"/>
    <s v="Change Request"/>
    <s v="Tweak examples of death certifiers"/>
    <x v="17"/>
    <s v="Triaged"/>
    <s v="Persuasive"/>
    <s v="AMS/Craig: 15-0-0"/>
    <s v="Non-substantive"/>
    <m/>
    <x v="1"/>
    <s v="Yes"/>
    <s v="Yes"/>
    <s v="No"/>
    <n v="0"/>
    <n v="0"/>
    <n v="1"/>
  </r>
  <r>
    <s v="FHIR-21021"/>
    <s v="Change Request"/>
    <s v="Certifier role cannot differentiate a pronouncing certifier"/>
    <x v="17"/>
    <s v="Triaged"/>
    <s v="Persuasive"/>
    <s v="AMS/Cindy Bush: 11-0-1"/>
    <s v="Non-substantive"/>
    <m/>
    <x v="1"/>
    <s v="Yes"/>
    <s v="Yes"/>
    <s v="No"/>
    <n v="0"/>
    <n v="0"/>
    <n v="1"/>
  </r>
  <r>
    <s v="FHIR-22017"/>
    <s v="Change Request"/>
    <s v="Questionnaire Example with data should indicate prescence of patient resource - HAI #8"/>
    <x v="17"/>
    <s v="Triaged"/>
    <s v="Persuasive"/>
    <m/>
    <m/>
    <s v="Clarification"/>
    <x v="1"/>
    <s v="No"/>
    <s v="No"/>
    <s v="Yes"/>
    <n v="0"/>
    <n v="1"/>
    <n v="1"/>
  </r>
  <r>
    <s v="FHIR-22025"/>
    <s v="Question"/>
    <s v="What are the proposed workflows mechanism for FHIR Questionnaire/QuestionnaireRespones reporting - HAI #10"/>
    <x v="17"/>
    <s v="Triaged"/>
    <s v="Considered - Question answered"/>
    <m/>
    <m/>
    <m/>
    <x v="1"/>
    <s v="No"/>
    <s v="Yes"/>
    <s v="Yes"/>
    <n v="0"/>
    <n v="1"/>
    <n v="0"/>
  </r>
  <r>
    <s v="FHIR-22029"/>
    <s v="Change Request"/>
    <s v="Terminology field names, data structures are different from HAI CDA IG, Vendor Burden - HAI #11"/>
    <x v="17"/>
    <s v="Triaged"/>
    <s v="Not Persuasive"/>
    <m/>
    <m/>
    <s v="Clarification"/>
    <x v="1"/>
    <s v="No"/>
    <s v="Yes"/>
    <s v="No"/>
    <n v="0"/>
    <n v="1"/>
    <n v="1"/>
  </r>
  <r>
    <s v="FHIR-22046"/>
    <s v="Change Request"/>
    <s v="Why is Diabetes Mellitus' of type 'choice'? Should it be boolean? - HAI #16"/>
    <x v="17"/>
    <s v="Triaged"/>
    <s v="Persuasive"/>
    <m/>
    <m/>
    <m/>
    <x v="1"/>
    <s v="No"/>
    <s v="No"/>
    <s v="No"/>
    <n v="0"/>
    <n v="1"/>
    <n v="1"/>
  </r>
  <r>
    <s v="FHIR-22049"/>
    <s v="Change Request"/>
    <s v="Procedure Details type should be 'group' Update xml and JSON examples as well - HAI #17"/>
    <x v="17"/>
    <s v="Triaged"/>
    <s v="Persuasive"/>
    <m/>
    <m/>
    <s v="Correction"/>
    <x v="1"/>
    <s v="No"/>
    <s v="No"/>
    <s v="Yes"/>
    <n v="0"/>
    <n v="1"/>
    <n v="1"/>
  </r>
  <r>
    <s v="FHIR-22053"/>
    <s v="Change Request"/>
    <s v="Duplicate 'CPT Procedure Code' items. Only 1 code appears to be allowed on form. Update xml and JSON as well - HAI #18"/>
    <x v="17"/>
    <s v="Triaged"/>
    <s v="Persuasive"/>
    <m/>
    <m/>
    <s v="Correction"/>
    <x v="1"/>
    <s v="No"/>
    <s v="No"/>
    <s v="Yes"/>
    <n v="0"/>
    <n v="1"/>
    <n v="1"/>
  </r>
  <r>
    <s v="FHIR-22358"/>
    <s v="Question"/>
    <s v="Requirements Clarity - VRDR #61"/>
    <x v="17"/>
    <s v="Triaged"/>
    <s v="Persuasive"/>
    <s v="AMS/Sarah: 15-0-1"/>
    <s v="Non-substantive"/>
    <m/>
    <x v="0"/>
    <s v="Yes"/>
    <s v="Yes"/>
    <s v="No"/>
    <n v="1"/>
    <n v="0"/>
    <n v="0"/>
  </r>
  <r>
    <s v="FHIR-22359"/>
    <s v="Question"/>
    <s v="Requirements Clarity - VRDR #62"/>
    <x v="17"/>
    <s v="Triaged"/>
    <s v="Persuasive with Modification"/>
    <s v="AMS/Mead: 16-0-1"/>
    <s v="Non-substantive"/>
    <m/>
    <x v="0"/>
    <s v="Yes"/>
    <s v="Yes"/>
    <s v="No"/>
    <n v="1"/>
    <n v="0"/>
    <n v="0"/>
  </r>
  <r>
    <s v="FHIR-22360"/>
    <s v="Question"/>
    <s v="Requirements Clarity - VRDR #63"/>
    <x v="17"/>
    <s v="Triaged"/>
    <s v="Persuasive"/>
    <s v="AMS/Craig: 8-0-1"/>
    <s v="Non-substantive"/>
    <m/>
    <x v="0"/>
    <s v="Yes"/>
    <s v="Yes"/>
    <s v="No"/>
    <n v="1"/>
    <n v="0"/>
    <n v="0"/>
  </r>
  <r>
    <s v="FHIR-22361"/>
    <s v="Question"/>
    <s v="Requirements Clarity - VRDR #64"/>
    <x v="17"/>
    <s v="Triaged"/>
    <s v="Persuasive"/>
    <s v="AMS/Craig: 13-0-0"/>
    <s v="Non-substantive"/>
    <m/>
    <x v="0"/>
    <s v="Yes"/>
    <s v="Yes"/>
    <s v="No"/>
    <n v="1"/>
    <n v="0"/>
    <n v="0"/>
  </r>
  <r>
    <s v="FHIR-22362"/>
    <s v="Question"/>
    <s v="Terminology Completeness - VRDR #65"/>
    <x v="17"/>
    <s v="Triaged"/>
    <s v="Persuasive"/>
    <s v="AMS/Cindy Bush: 11-0-1"/>
    <s v="Non-substantive"/>
    <m/>
    <x v="0"/>
    <s v="Yes"/>
    <s v="Yes"/>
    <s v="No"/>
    <n v="1"/>
    <n v="0"/>
    <n v="0"/>
  </r>
  <r>
    <s v="FHIR-22365"/>
    <s v="Question"/>
    <s v="Terminology Completeness - VRDR #68"/>
    <x v="17"/>
    <s v="Triaged"/>
    <s v="Persuasive"/>
    <s v="AMS/Cindy Bush: 11-0-1"/>
    <s v="Non-substantive"/>
    <m/>
    <x v="0"/>
    <s v="Yes"/>
    <s v="Yes"/>
    <s v="No"/>
    <n v="1"/>
    <n v="0"/>
    <n v="0"/>
  </r>
  <r>
    <s v="FHIR-22366"/>
    <s v="Question"/>
    <s v="Terminology Completeness - VRDR #69"/>
    <x v="17"/>
    <s v="Triaged"/>
    <s v="Persuasive"/>
    <s v="AMS/Cindy Bush: 11-0-1"/>
    <s v="Non-substantive"/>
    <m/>
    <x v="0"/>
    <s v="Yes"/>
    <s v="Yes"/>
    <s v="No"/>
    <n v="1"/>
    <n v="0"/>
    <n v="0"/>
  </r>
  <r>
    <s v="FHIR-22367"/>
    <s v="Question"/>
    <s v="Terminology Completeness - VRDR #70"/>
    <x v="17"/>
    <s v="Triaged"/>
    <s v="Persuasive"/>
    <s v="AMS/Cindy Bush: 11-0-1"/>
    <s v="Non-substantive"/>
    <m/>
    <x v="0"/>
    <s v="Yes"/>
    <s v="Yes"/>
    <s v="No"/>
    <n v="1"/>
    <n v="0"/>
    <n v="0"/>
  </r>
  <r>
    <s v="FHIR-22370"/>
    <s v="Question"/>
    <s v="Terminology Completeness - VRDR #73"/>
    <x v="17"/>
    <s v="Triaged"/>
    <s v="Persuasive"/>
    <s v="AMS/Cindy Bush: 11-0-1"/>
    <s v="Non-substantive"/>
    <m/>
    <x v="0"/>
    <s v="Yes"/>
    <s v="Yes"/>
    <s v="No"/>
    <n v="1"/>
    <n v="0"/>
    <n v="0"/>
  </r>
  <r>
    <s v="FHIR-22373"/>
    <s v="Change Request"/>
    <s v="External Consistency - VRDR #76"/>
    <x v="17"/>
    <s v="Triaged"/>
    <s v="Persuasive"/>
    <s v="AMS/Cindy Bush: 11-0-1"/>
    <s v="Non-substantive"/>
    <m/>
    <x v="1"/>
    <s v="Yes"/>
    <s v="Yes"/>
    <s v="No"/>
    <n v="0"/>
    <n v="0"/>
    <n v="1"/>
  </r>
  <r>
    <s v="FHIR-22375"/>
    <s v="Change Request"/>
    <s v="Terminology Completeness - VRDR #78"/>
    <x v="17"/>
    <s v="Triaged"/>
    <s v="Persuasive"/>
    <s v="AMS/Cindy Bush: 11-0-1"/>
    <s v="Non-substantive"/>
    <m/>
    <x v="1"/>
    <s v="Yes"/>
    <s v="Yes"/>
    <s v="No"/>
    <n v="0"/>
    <n v="0"/>
    <n v="1"/>
  </r>
  <r>
    <s v="FHIR-22380"/>
    <s v="Question"/>
    <s v="Terminology Completeness - VRDR #83"/>
    <x v="17"/>
    <s v="Triaged"/>
    <s v="Persuasive"/>
    <s v="AMS/Cindy Bush: 11-0-1"/>
    <s v="Non-substantive"/>
    <m/>
    <x v="0"/>
    <s v="Yes"/>
    <s v="Yes"/>
    <s v="No"/>
    <n v="1"/>
    <n v="0"/>
    <n v="0"/>
  </r>
  <r>
    <s v="FHIR-22383"/>
    <s v="Question"/>
    <s v="Internal Consistency - VRDR #86"/>
    <x v="17"/>
    <s v="Triaged"/>
    <s v="Persuasive"/>
    <s v="AMS/Cindy Bush: 11-0-1"/>
    <s v="Non-substantive"/>
    <m/>
    <x v="0"/>
    <s v="Yes"/>
    <s v="Yes"/>
    <s v="No"/>
    <n v="1"/>
    <n v="0"/>
    <n v="0"/>
  </r>
  <r>
    <s v="FHIR-22384"/>
    <s v="Question"/>
    <s v="Rationale Clarity - VRDR #87"/>
    <x v="17"/>
    <s v="Triaged"/>
    <s v="Persuasive with Modification"/>
    <s v="AMS/Craig: 8-0-1"/>
    <s v="Non-substantive"/>
    <m/>
    <x v="0"/>
    <s v="Yes"/>
    <s v="Yes"/>
    <s v="No"/>
    <n v="1"/>
    <n v="0"/>
    <n v="0"/>
  </r>
  <r>
    <s v="FHIR-22399"/>
    <s v="Change Request"/>
    <s v="Requirements Completeness - VRDR #102"/>
    <x v="17"/>
    <s v="Triaged"/>
    <s v="Persuasive"/>
    <s v="AMS/Craig: 8-0-0"/>
    <s v="Non-substantive"/>
    <m/>
    <x v="1"/>
    <s v="Yes"/>
    <s v="Yes"/>
    <s v="No"/>
    <n v="0"/>
    <n v="0"/>
    <n v="1"/>
  </r>
  <r>
    <s v="FHIR-22407"/>
    <s v="Question"/>
    <s v="Internal Consistency - VRDR #110"/>
    <x v="17"/>
    <s v="Triaged"/>
    <s v="Persuasive"/>
    <s v="AMS/Cindy Bush: 11-0-1"/>
    <s v="Non-substantive"/>
    <m/>
    <x v="0"/>
    <s v="Yes"/>
    <s v="Yes"/>
    <s v="No"/>
    <n v="1"/>
    <n v="0"/>
    <n v="0"/>
  </r>
  <r>
    <s v="FHIR-22408"/>
    <s v="Question"/>
    <s v="Internal Consistency - VRDR #111"/>
    <x v="17"/>
    <s v="Triaged"/>
    <s v="Persuasive with Modification"/>
    <s v="AMS/Cindy Bush: 11-0-1"/>
    <s v="Non-substantive"/>
    <m/>
    <x v="0"/>
    <s v="Yes"/>
    <s v="Yes"/>
    <s v="No"/>
    <n v="1"/>
    <n v="0"/>
    <n v="0"/>
  </r>
  <r>
    <s v="FHIR-22409"/>
    <s v="Question"/>
    <s v="Internal Consistency - VRDR #112"/>
    <x v="17"/>
    <s v="Triaged"/>
    <s v="Persuasive"/>
    <s v="AMS/Cindy Bush: 11-0-1"/>
    <s v="Non-substantive"/>
    <m/>
    <x v="0"/>
    <s v="Yes"/>
    <s v="Yes"/>
    <s v="No"/>
    <n v="1"/>
    <n v="0"/>
    <n v="0"/>
  </r>
  <r>
    <s v="FHIR-22410"/>
    <s v="Question"/>
    <s v="Internal Consistency - VRDR #113"/>
    <x v="17"/>
    <s v="Triaged"/>
    <s v="Persuasive"/>
    <s v="AMS/Cindy Bush: 11-0-1"/>
    <s v="Non-substantive"/>
    <m/>
    <x v="0"/>
    <s v="Yes"/>
    <s v="Yes"/>
    <s v="No"/>
    <n v="1"/>
    <n v="0"/>
    <n v="0"/>
  </r>
  <r>
    <s v="FHIR-22411"/>
    <s v="Question"/>
    <s v="Terminology Completeness - VRDR #114"/>
    <x v="17"/>
    <s v="Triaged"/>
    <s v="Persuasive"/>
    <s v="AMS/Cindy Bush: 11-0-1"/>
    <s v="Non-substantive"/>
    <m/>
    <x v="0"/>
    <s v="Yes"/>
    <s v="Yes"/>
    <s v="No"/>
    <n v="1"/>
    <n v="0"/>
    <n v="0"/>
  </r>
  <r>
    <s v="FHIR-22412"/>
    <s v="Change Request"/>
    <s v="External Consistency - VRDR #115"/>
    <x v="17"/>
    <s v="Triaged"/>
    <s v="Persuasive with Modification"/>
    <s v="AMS/Cindy Bush: 11-0-1"/>
    <s v="Non-substantive"/>
    <m/>
    <x v="1"/>
    <s v="Yes"/>
    <s v="Yes"/>
    <s v="No"/>
    <n v="0"/>
    <n v="0"/>
    <n v="1"/>
  </r>
  <r>
    <s v="FHIR-22417"/>
    <s v="Question"/>
    <s v="Internal Consistency - VRDR #120"/>
    <x v="17"/>
    <s v="Triaged"/>
    <s v="Persuasive"/>
    <s v="AMS/Cindy Bush: 11-0-1"/>
    <s v="Non-substantive"/>
    <m/>
    <x v="0"/>
    <s v="Yes"/>
    <s v="Yes"/>
    <s v="No"/>
    <n v="1"/>
    <n v="0"/>
    <n v="0"/>
  </r>
  <r>
    <s v="FHIR-22418"/>
    <s v="Question"/>
    <s v="External Consistency - VRDR #121"/>
    <x v="17"/>
    <s v="Triaged"/>
    <s v="Persuasive"/>
    <s v="AMS/Cindy Bush: 11-0-1"/>
    <s v="Non-substantive"/>
    <m/>
    <x v="0"/>
    <s v="Yes"/>
    <s v="Yes"/>
    <s v="No"/>
    <n v="1"/>
    <n v="0"/>
    <n v="0"/>
  </r>
  <r>
    <s v="FHIR-22419"/>
    <s v="Change Request"/>
    <s v="Structure Definition Completeness - VRDR #122"/>
    <x v="17"/>
    <s v="Triaged"/>
    <s v="Persuasive"/>
    <s v="AMS/Mead: 16-0-1"/>
    <s v="Non-substantive"/>
    <m/>
    <x v="1"/>
    <s v="Yes"/>
    <s v="Yes"/>
    <s v="No"/>
    <n v="0"/>
    <n v="0"/>
    <n v="1"/>
  </r>
  <r>
    <s v="FHIR-22420"/>
    <s v="Change Request"/>
    <s v="Structure Definition Consistency - VRDR #123"/>
    <x v="17"/>
    <s v="Triaged"/>
    <s v="Persuasive"/>
    <s v="AMS/Mead: 16-0-1"/>
    <s v="Non-substantive"/>
    <m/>
    <x v="1"/>
    <s v="Yes"/>
    <s v="Yes"/>
    <s v="No"/>
    <n v="0"/>
    <n v="0"/>
    <n v="1"/>
  </r>
  <r>
    <s v="FHIR-22421"/>
    <s v="Question"/>
    <s v="Broken Links Correctness - VRDR #124"/>
    <x v="17"/>
    <s v="Triaged"/>
    <s v="Persuasive"/>
    <s v="AMS/Mead: 10-0-0"/>
    <s v="Non-substantive"/>
    <m/>
    <x v="0"/>
    <s v="Yes"/>
    <s v="Yes"/>
    <s v="No"/>
    <n v="1"/>
    <n v="0"/>
    <n v="0"/>
  </r>
  <r>
    <s v="FHIR-22423"/>
    <s v="Question"/>
    <s v="External Consistency - VRDR #126"/>
    <x v="17"/>
    <s v="Triaged"/>
    <s v="Persuasive"/>
    <s v="AMS/Cindy Bush: 11-0-1"/>
    <s v="Non-substantive"/>
    <m/>
    <x v="0"/>
    <s v="Yes"/>
    <s v="Yes"/>
    <s v="No"/>
    <n v="1"/>
    <n v="0"/>
    <n v="0"/>
  </r>
  <r>
    <s v="FHIR-22424"/>
    <s v="Question"/>
    <s v="Datatype Clarity - VRDR #127"/>
    <x v="17"/>
    <s v="Triaged"/>
    <s v="Persuasive"/>
    <s v="AMS/Sarah: 16-0-0"/>
    <s v="Non-substantive"/>
    <m/>
    <x v="0"/>
    <s v="Yes"/>
    <s v="Yes"/>
    <s v="No"/>
    <n v="1"/>
    <n v="0"/>
    <n v="0"/>
  </r>
  <r>
    <s v="FHIR-22425"/>
    <s v="Question"/>
    <s v="Datatype Clarity - VRDR #128"/>
    <x v="17"/>
    <s v="Triaged"/>
    <s v="Persuasive"/>
    <s v="AMS/Sarah: 16-0-0"/>
    <s v="Non-substantive"/>
    <m/>
    <x v="0"/>
    <s v="Yes"/>
    <s v="Yes"/>
    <s v="No"/>
    <n v="1"/>
    <n v="0"/>
    <n v="0"/>
  </r>
  <r>
    <s v="FHIR-22426"/>
    <s v="Question"/>
    <s v="Datatype Clarity - VRDR #129"/>
    <x v="17"/>
    <s v="Triaged"/>
    <s v="Persuasive"/>
    <s v="AMS/Sarah: 16-0-0"/>
    <s v="Non-substantive"/>
    <m/>
    <x v="0"/>
    <s v="Yes"/>
    <s v="Yes"/>
    <s v="No"/>
    <n v="1"/>
    <n v="0"/>
    <n v="0"/>
  </r>
  <r>
    <s v="FHIR-22440"/>
    <s v="Question"/>
    <s v="Examples Completeness - VRDR #143"/>
    <x v="17"/>
    <s v="Triaged"/>
    <s v="Persuasive"/>
    <s v="AMS/Mead: 9-0-0"/>
    <s v="Non-substantive"/>
    <m/>
    <x v="0"/>
    <s v="Yes"/>
    <s v="Yes"/>
    <s v="No"/>
    <n v="1"/>
    <n v="0"/>
    <n v="0"/>
  </r>
  <r>
    <s v="FHIR-22441"/>
    <s v="Question"/>
    <s v="External Consistency - VRDR #144"/>
    <x v="17"/>
    <s v="Triaged"/>
    <s v="Persuasive"/>
    <s v="AMS/Cindy: 11-0-1"/>
    <s v="Non-substantive"/>
    <m/>
    <x v="0"/>
    <s v="Yes"/>
    <s v="Yes"/>
    <s v="No"/>
    <n v="1"/>
    <n v="0"/>
    <n v="0"/>
  </r>
  <r>
    <s v="FHIR-22451"/>
    <s v="Change Request"/>
    <s v="Terminology Correctness - VRDR #154"/>
    <x v="17"/>
    <s v="Triaged"/>
    <s v="Persuasive"/>
    <s v="AMS/Cindy Bush: 11-0-1"/>
    <s v="Non-substantive"/>
    <m/>
    <x v="1"/>
    <s v="Yes"/>
    <s v="Yes"/>
    <s v="No"/>
    <n v="0"/>
    <n v="0"/>
    <n v="1"/>
  </r>
  <r>
    <s v="FHIR-22452"/>
    <s v="Change Request"/>
    <s v="External Consistency - VRDR #155"/>
    <x v="17"/>
    <s v="Triaged"/>
    <s v="Persuasive with Modification"/>
    <s v="AMS/Craig: 8-0-0"/>
    <s v="Non-substantive"/>
    <m/>
    <x v="1"/>
    <s v="Yes"/>
    <s v="Yes"/>
    <s v="No"/>
    <n v="0"/>
    <n v="0"/>
    <n v="1"/>
  </r>
  <r>
    <s v="FHIR-22453"/>
    <s v="Change Request"/>
    <s v="External Consistency - VRDR #156"/>
    <x v="17"/>
    <s v="Triaged"/>
    <s v="Persuasive"/>
    <s v="AMS/Cindy: 11-0-1"/>
    <s v="Non-substantive"/>
    <m/>
    <x v="1"/>
    <s v="Yes"/>
    <s v="Yes"/>
    <s v="No"/>
    <n v="0"/>
    <n v="0"/>
    <n v="1"/>
  </r>
  <r>
    <s v="FHIR-22454"/>
    <s v="Change Request"/>
    <s v="External Consistency - VRDR #157"/>
    <x v="17"/>
    <s v="Triaged"/>
    <s v="Persuasive"/>
    <s v="AMS/Cindy Bush: 11-0-1"/>
    <s v="Non-substantive"/>
    <m/>
    <x v="1"/>
    <s v="Yes"/>
    <s v="Yes"/>
    <s v="No"/>
    <n v="0"/>
    <n v="0"/>
    <n v="1"/>
  </r>
  <r>
    <s v="FHIR-22464"/>
    <s v="Change Request"/>
    <s v="External Consistency - VRDR #167"/>
    <x v="17"/>
    <s v="Triaged"/>
    <s v="Persuasive"/>
    <s v="AMS/Cindy Bush: 11-0-1"/>
    <s v="Non-substantive"/>
    <m/>
    <x v="1"/>
    <s v="Yes"/>
    <s v="Yes"/>
    <s v="No"/>
    <n v="0"/>
    <n v="0"/>
    <n v="1"/>
  </r>
  <r>
    <s v="FHIR-22468"/>
    <s v="Change Request"/>
    <s v="General Correctness - VRDR #171"/>
    <x v="17"/>
    <s v="Triaged"/>
    <s v="Persuasive with Modification"/>
    <s v="AMS/Craig: 13-0-0"/>
    <s v="Non-substantive"/>
    <m/>
    <x v="1"/>
    <s v="Yes"/>
    <s v="Yes"/>
    <s v="No"/>
    <n v="0"/>
    <n v="0"/>
    <n v="1"/>
  </r>
  <r>
    <s v="FHIR-22469"/>
    <s v="Change Request"/>
    <s v="Scope Clarity - VRDR #172"/>
    <x v="17"/>
    <s v="Triaged"/>
    <s v="Persuasive"/>
    <s v="AMS/Craig: 15-0-0"/>
    <s v="Non-substantive"/>
    <m/>
    <x v="1"/>
    <s v="Yes"/>
    <s v="Yes"/>
    <s v="No"/>
    <n v="0"/>
    <n v="0"/>
    <n v="1"/>
  </r>
  <r>
    <s v="FHIR-22470"/>
    <s v="Change Request"/>
    <s v="Scope Completeness - VRDR #173"/>
    <x v="17"/>
    <s v="Triaged"/>
    <s v="Persuasive"/>
    <s v="AMS/Cindy Bush: 11-0-1"/>
    <s v="Non-substantive"/>
    <m/>
    <x v="1"/>
    <s v="Yes"/>
    <s v="Yes"/>
    <s v="No"/>
    <n v="0"/>
    <n v="0"/>
    <n v="1"/>
  </r>
  <r>
    <s v="FHIR-22474"/>
    <s v="Change Request"/>
    <s v="External Consistency - VRDR #177"/>
    <x v="17"/>
    <s v="Triaged"/>
    <s v="Persuasive"/>
    <s v="AMS/Cindy Bush: 11-0-1"/>
    <s v="Non-substantive"/>
    <m/>
    <x v="1"/>
    <s v="Yes"/>
    <s v="Yes"/>
    <s v="No"/>
    <n v="0"/>
    <n v="0"/>
    <n v="1"/>
  </r>
  <r>
    <s v="FHIR-22475"/>
    <s v="Change Request"/>
    <s v="External Consistency - VRDR #178"/>
    <x v="17"/>
    <s v="Triaged"/>
    <s v="Persuasive"/>
    <s v="AMS/Cindy Bush: 11-0-1"/>
    <s v="Non-substantive"/>
    <m/>
    <x v="1"/>
    <s v="Yes"/>
    <s v="Yes"/>
    <s v="No"/>
    <n v="0"/>
    <n v="0"/>
    <n v="1"/>
  </r>
  <r>
    <s v="FHIR-22477"/>
    <s v="Change Request"/>
    <s v="Requirements Completeness - VRDR #180"/>
    <x v="17"/>
    <s v="Triaged"/>
    <s v="Considered - No action required"/>
    <s v="AMS/Mead: 16-0-1"/>
    <s v="Non-substantive"/>
    <m/>
    <x v="0"/>
    <s v="Yes"/>
    <s v="No"/>
    <s v="Yes"/>
    <n v="1"/>
    <n v="0"/>
    <n v="0"/>
  </r>
  <r>
    <s v="FHIR-22478"/>
    <s v="Change Request"/>
    <s v="Requirements Completeness - VRDR #181"/>
    <x v="17"/>
    <s v="Triaged"/>
    <s v="Considered - No action required"/>
    <s v="AMS/Mead: 16-0-1"/>
    <s v="Non-substantive"/>
    <m/>
    <x v="0"/>
    <s v="Yes"/>
    <s v="No"/>
    <s v="Yes"/>
    <n v="1"/>
    <n v="0"/>
    <n v="0"/>
  </r>
  <r>
    <s v="FHIR-22519"/>
    <s v="Question"/>
    <s v="US Core alignment Consistency - BSeR #15"/>
    <x v="17"/>
    <s v="Triaged"/>
    <s v="Persuasive with Modification"/>
    <s v="AMS/Mead: 15-0-2"/>
    <s v="Non-substantive"/>
    <m/>
    <x v="0"/>
    <s v="Yes"/>
    <s v="Yes"/>
    <s v="No"/>
    <n v="1"/>
    <n v="0"/>
    <n v="0"/>
  </r>
  <r>
    <s v="FHIR-22520"/>
    <s v="Question"/>
    <s v="US Core alignment Consistency - BSeR #16"/>
    <x v="17"/>
    <s v="Triaged"/>
    <s v="Persuasive with Modification"/>
    <s v="AMS/Mead: 15-0-2"/>
    <s v="Non-substantive"/>
    <m/>
    <x v="0"/>
    <s v="Yes"/>
    <s v="Yes"/>
    <s v="No"/>
    <n v="1"/>
    <n v="0"/>
    <n v="0"/>
  </r>
  <r>
    <s v="FHIR-22536"/>
    <s v="Question"/>
    <s v="General Clarity - BSeR #31"/>
    <x v="17"/>
    <s v="Triaged"/>
    <s v="Persuasive with Modification"/>
    <s v="AMS/Mead: 14-0-0"/>
    <s v="Non-substantive"/>
    <m/>
    <x v="0"/>
    <s v="Yes"/>
    <s v="Yes"/>
    <s v="No"/>
    <n v="1"/>
    <n v="0"/>
    <n v="0"/>
  </r>
  <r>
    <s v="FHIR-22541"/>
    <s v="Change Request"/>
    <s v="Requirements Completeness - BSeR #36"/>
    <x v="17"/>
    <s v="Triaged"/>
    <s v="Persuasive"/>
    <s v="AMS/Mead: 14-0-0"/>
    <s v="Non-substantive"/>
    <m/>
    <x v="1"/>
    <s v="Yes"/>
    <s v="Yes"/>
    <s v="No"/>
    <n v="0"/>
    <n v="0"/>
    <n v="1"/>
  </r>
  <r>
    <s v="FHIR-22566"/>
    <s v="Question"/>
    <s v="Has this been piloted with real EHRs? Will it be? - BSeR #102"/>
    <x v="17"/>
    <s v="Triaged"/>
    <s v="Persuasive"/>
    <s v="AMS/Craig: 13-0-0"/>
    <s v="Non-substantive"/>
    <m/>
    <x v="0"/>
    <s v="Yes"/>
    <s v="Yes"/>
    <s v="No"/>
    <n v="1"/>
    <n v="0"/>
    <n v="0"/>
  </r>
  <r>
    <s v="FHIR-22602"/>
    <s v="Change Request"/>
    <s v="Include brief intro section to all profiles? (Similar to that for BSeR Arthritis Feedback Observation) - BSeR #138"/>
    <x v="17"/>
    <s v="Triaged"/>
    <s v="Persuasive"/>
    <m/>
    <s v="Non-substantive"/>
    <s v="Enhancement"/>
    <x v="1"/>
    <s v="No"/>
    <s v="Yes"/>
    <s v="Yes"/>
    <n v="0"/>
    <n v="1"/>
    <n v="0"/>
  </r>
  <r>
    <s v="FHIR-22614"/>
    <s v="Question"/>
    <s v="What is height's unit of measument? - BSeR #150"/>
    <x v="17"/>
    <s v="Triaged"/>
    <s v="Persuasive"/>
    <s v="AMS/Mead: 14-0-0"/>
    <s v="Non-substantive"/>
    <m/>
    <x v="0"/>
    <s v="Yes"/>
    <s v="Yes"/>
    <s v="No"/>
    <n v="1"/>
    <n v="0"/>
    <n v="0"/>
  </r>
  <r>
    <s v="FHIR-22615"/>
    <s v="Question"/>
    <s v="Arthritis Request Support Bundle - what is in the bundle that is unique enough to indicate it is for Arthritis, should Diagnosis be added. Or some functional assessment? - BSeR #151"/>
    <x v="17"/>
    <s v="Triaged"/>
    <s v="Persuasive with Modification"/>
    <s v="AMS/Sarah: 15-0-0"/>
    <s v="Non-substantive"/>
    <m/>
    <x v="0"/>
    <s v="Yes"/>
    <s v="Yes"/>
    <s v="No"/>
    <n v="1"/>
    <n v="0"/>
    <n v="0"/>
  </r>
  <r>
    <s v="FHIR-22616"/>
    <s v="Change Request"/>
    <s v="Is it possible to add a open notes text field to all the BSeR referral feedback transition profiles? - BSeR #152"/>
    <x v="17"/>
    <s v="Triaged"/>
    <s v="Considered - Question answered"/>
    <s v="AMS/Craig: 13-0-0"/>
    <s v="Non-substantive"/>
    <s v="Enhancement"/>
    <x v="0"/>
    <s v="Yes"/>
    <s v="No"/>
    <s v="No"/>
    <n v="1"/>
    <n v="0"/>
    <n v="0"/>
  </r>
  <r>
    <s v="FHIR-22618"/>
    <s v="Question"/>
    <s v="Please clarify what the consent is for - BSeR #154"/>
    <x v="17"/>
    <s v="Triaged"/>
    <s v="Persuasive"/>
    <s v="AMS/Mead: 14-0-0"/>
    <s v="Non-substantive"/>
    <m/>
    <x v="0"/>
    <s v="Yes"/>
    <s v="Yes"/>
    <s v="No"/>
    <n v="1"/>
    <n v="0"/>
    <n v="0"/>
  </r>
  <r>
    <s v="FHIR-24484"/>
    <s v="Change Request"/>
    <s v="Update to published versions of profiles once the HAI FHIR IG is published. - HAI-LTCF #7"/>
    <x v="17"/>
    <s v="Triaged"/>
    <s v="Persuasive"/>
    <m/>
    <m/>
    <m/>
    <x v="1"/>
    <s v="No"/>
    <s v="No"/>
    <s v="No"/>
    <n v="0"/>
    <n v="1"/>
    <n v="1"/>
  </r>
  <r>
    <s v="FHIR-24486"/>
    <s v="Change Request"/>
    <s v="Update rendering of the questionnaireResponses - HAI-LTCF #8"/>
    <x v="17"/>
    <s v="Triaged"/>
    <s v="Persuasive"/>
    <m/>
    <m/>
    <m/>
    <x v="1"/>
    <s v="No"/>
    <s v="No"/>
    <s v="No"/>
    <n v="0"/>
    <n v="1"/>
    <n v="1"/>
  </r>
  <r>
    <s v="FHIR-24487"/>
    <s v="Question"/>
    <s v="Can we get rid of the &quot;definition&quot; column if there are no definitions? Tooling. - HAI-LTCF #9"/>
    <x v="17"/>
    <s v="Triaged"/>
    <s v="Persuasive"/>
    <m/>
    <m/>
    <m/>
    <x v="0"/>
    <s v="No"/>
    <s v="No"/>
    <s v="No"/>
    <n v="1"/>
    <n v="0"/>
    <n v="0"/>
  </r>
  <r>
    <s v="FHIR-24488"/>
    <s v="Change Request"/>
    <s v="Remove the Questionnaire and QuestionnaireResponses from the other page - HAI-LTCF #10"/>
    <x v="17"/>
    <s v="Triaged"/>
    <s v="Persuasive"/>
    <m/>
    <m/>
    <s v="Enhancement"/>
    <x v="1"/>
    <s v="No"/>
    <s v="No"/>
    <s v="Yes"/>
    <n v="0"/>
    <n v="1"/>
    <n v="1"/>
  </r>
  <r>
    <s v="FHIR-24490"/>
    <s v="Change Request"/>
    <s v="Add dependency to the HAI IG - HAI-LTCF #11"/>
    <x v="17"/>
    <s v="Triaged"/>
    <s v="Persuasive"/>
    <m/>
    <m/>
    <s v="Clarification"/>
    <x v="1"/>
    <s v="No"/>
    <s v="No"/>
    <s v="Yes"/>
    <n v="0"/>
    <n v="1"/>
    <n v="1"/>
  </r>
  <r>
    <s v="FHIR-24492"/>
    <s v="Change Request"/>
    <s v="Investigate adding mappings to the instances. - HAI-LTCF #12"/>
    <x v="17"/>
    <s v="Triaged"/>
    <s v="Persuasive"/>
    <m/>
    <m/>
    <s v="Enhancement"/>
    <x v="1"/>
    <s v="No"/>
    <s v="No"/>
    <s v="Yes"/>
    <n v="0"/>
    <n v="1"/>
    <n v="1"/>
  </r>
  <r>
    <s v="FHIR-20745"/>
    <s v="Change Request"/>
    <s v="Where is Death Certificate Reference used?"/>
    <x v="18"/>
    <s v="Triaged"/>
    <s v="Considered - Question answered"/>
    <s v="AMS/Craig: 14-0-0"/>
    <s v="Non-substantive"/>
    <s v="Clarification"/>
    <x v="0"/>
    <s v="Yes"/>
    <s v="No"/>
    <s v="No"/>
    <n v="1"/>
    <n v="0"/>
    <n v="0"/>
  </r>
  <r>
    <s v="FHIR-20631"/>
    <s v="Change Request"/>
    <s v="Security evaluation of special Update handling of security tags"/>
    <x v="19"/>
    <s v="Triaged"/>
    <s v="Considered - No action required"/>
    <m/>
    <m/>
    <s v="Enhancement"/>
    <x v="0"/>
    <s v="No"/>
    <s v="Yes"/>
    <s v="No"/>
    <n v="1"/>
    <n v="0"/>
    <n v="0"/>
  </r>
  <r>
    <s v="FHIR-22494"/>
    <s v="Change Request"/>
    <s v="Provenance.agent.type vocabulary is insufficient"/>
    <x v="19"/>
    <s v="Triaged"/>
    <s v="Persuasive with Modification"/>
    <m/>
    <m/>
    <s v="Enhancement"/>
    <x v="1"/>
    <s v="No"/>
    <s v="No"/>
    <s v="Yes"/>
    <n v="0"/>
    <n v="1"/>
    <n v="1"/>
  </r>
  <r>
    <s v="FHIR-22990"/>
    <s v="Change Request"/>
    <s v="AuditEntry.subtype valueset should include bundle-types"/>
    <x v="19"/>
    <s v="Triaged"/>
    <s v="Persuasive"/>
    <m/>
    <m/>
    <s v="Enhancement"/>
    <x v="1"/>
    <s v="No"/>
    <s v="No"/>
    <s v="Yes"/>
    <n v="0"/>
    <n v="1"/>
    <n v="1"/>
  </r>
  <r>
    <s v="FHIR-24674"/>
    <s v="Change Request"/>
    <s v="Add definitions of direct and indirect identifiers to de-dentification text"/>
    <x v="19"/>
    <s v="Triaged"/>
    <s v="Persuasive with Modification"/>
    <m/>
    <m/>
    <s v="Enhancement"/>
    <x v="1"/>
    <s v="No"/>
    <s v="No"/>
    <s v="Yes"/>
    <n v="0"/>
    <n v="1"/>
    <n v="1"/>
  </r>
  <r>
    <s v="FHIR-12558"/>
    <s v="Change Request"/>
    <s v="Slicing is wrong"/>
    <x v="20"/>
    <s v="Triaged"/>
    <s v="Persuasive with Modification"/>
    <m/>
    <m/>
    <s v="Correction"/>
    <x v="1"/>
    <s v="No"/>
    <s v="No"/>
    <s v="Yes"/>
    <n v="0"/>
    <n v="1"/>
    <n v="1"/>
  </r>
  <r>
    <s v="FHIR-12563"/>
    <s v="Change Request"/>
    <s v="why not using US-Core Profile for Plan of Treatment and Device sections"/>
    <x v="20"/>
    <s v="Triaged"/>
    <s v="Persuasive with Modification"/>
    <m/>
    <m/>
    <s v="Enhancement"/>
    <x v="1"/>
    <s v="No"/>
    <s v="No"/>
    <s v="Yes"/>
    <n v="0"/>
    <n v="1"/>
    <n v="1"/>
  </r>
  <r>
    <s v="FHIR-16634"/>
    <s v="Change Request"/>
    <s v="Page body margins/padding - 2018-May HAI #3"/>
    <x v="20"/>
    <s v="Triaged"/>
    <s v="Persuasive"/>
    <m/>
    <m/>
    <s v="Enhancement"/>
    <x v="1"/>
    <s v="No"/>
    <s v="No"/>
    <s v="Yes"/>
    <n v="0"/>
    <n v="1"/>
    <n v="1"/>
  </r>
  <r>
    <s v="FHIR-16640"/>
    <s v="Change Request"/>
    <s v="Questionnaire instance exlpicit conformance to profile - 2018-May HAI #5"/>
    <x v="20"/>
    <s v="Triaged"/>
    <s v="Persuasive"/>
    <m/>
    <m/>
    <s v="Enhancement"/>
    <x v="1"/>
    <s v="No"/>
    <s v="No"/>
    <s v="Yes"/>
    <n v="0"/>
    <n v="1"/>
    <n v="1"/>
  </r>
  <r>
    <s v="FHIR-16643"/>
    <s v="Change Request"/>
    <s v="QuestionnaireResponse instance exlpicit conformance to profile - 2018-May HAI #6"/>
    <x v="20"/>
    <s v="Triaged"/>
    <s v="Persuasive"/>
    <m/>
    <m/>
    <s v="Enhancement"/>
    <x v="1"/>
    <s v="No"/>
    <s v="No"/>
    <s v="Yes"/>
    <n v="0"/>
    <n v="1"/>
    <n v="1"/>
  </r>
  <r>
    <s v="FHIR-17367"/>
    <s v="Change Request"/>
    <s v="Update C-CDA on FHIR to use the FHIR Consent Resource"/>
    <x v="20"/>
    <s v="Triaged"/>
    <s v="Persuasive"/>
    <m/>
    <m/>
    <s v="Correction"/>
    <x v="1"/>
    <s v="No"/>
    <s v="No"/>
    <s v="Yes"/>
    <n v="0"/>
    <n v="1"/>
    <n v="1"/>
  </r>
  <r>
    <s v="FHIR-19974"/>
    <s v="Change Request"/>
    <s v="$document shouldn't wrap doc-bundle inside searchset"/>
    <x v="20"/>
    <s v="Triaged"/>
    <s v="Persuasive"/>
    <m/>
    <s v="Non-substantive"/>
    <s v="Correction"/>
    <x v="1"/>
    <s v="No"/>
    <s v="Yes"/>
    <s v="Yes"/>
    <n v="0"/>
    <n v="1"/>
    <n v="0"/>
  </r>
  <r>
    <s v="FHIR-15015"/>
    <s v="Technical Correction"/>
    <s v="Need to add a comma after &quot;In addition&quot; - 2018-Jan QI-Core #49"/>
    <x v="21"/>
    <s v="Triaged"/>
    <s v="Considered - No action required"/>
    <m/>
    <s v="Non-substantive"/>
    <m/>
    <x v="0"/>
    <s v="No"/>
    <s v="No"/>
    <s v="Yes"/>
    <n v="1"/>
    <n v="0"/>
    <n v="0"/>
  </r>
  <r>
    <s v="FHIR-15017"/>
    <s v="Technical Correction"/>
    <s v="Need ot add &quot;and&quot; before &quot;Smoking Status&quot; - 2018-Jan QI-Core #50"/>
    <x v="21"/>
    <s v="Triaged"/>
    <s v="Considered - No action required"/>
    <m/>
    <s v="Non-substantive"/>
    <m/>
    <x v="0"/>
    <s v="No"/>
    <s v="No"/>
    <s v="Yes"/>
    <n v="1"/>
    <n v="0"/>
    <n v="0"/>
  </r>
  <r>
    <s v="FHIR-15019"/>
    <s v="Question"/>
    <s v="Does it need to be deleted? - 2018-Jan QI-Core #52"/>
    <x v="21"/>
    <s v="Triaged"/>
    <s v="Persuasive"/>
    <m/>
    <s v="Non-substantive"/>
    <m/>
    <x v="0"/>
    <s v="No"/>
    <s v="Yes"/>
    <s v="No"/>
    <n v="1"/>
    <n v="0"/>
    <n v="0"/>
  </r>
  <r>
    <s v="FHIR-13079"/>
    <s v="Change Request"/>
    <s v="Add DSM-IV code system and value set URI"/>
    <x v="22"/>
    <s v="Triaged"/>
    <s v="Persuasive with Modification"/>
    <m/>
    <s v="Compatible, substantive"/>
    <s v="Enhancement"/>
    <x v="1"/>
    <s v="No"/>
    <s v="Yes"/>
    <s v="Yes"/>
    <n v="0"/>
    <n v="1"/>
    <n v="0"/>
  </r>
  <r>
    <s v="FHIR-13814"/>
    <s v="Change Request"/>
    <s v="Change ValueSet.compose to ValueSet.definition"/>
    <x v="22"/>
    <s v="Triaged"/>
    <s v="Not Persuasive"/>
    <m/>
    <m/>
    <s v="Correction"/>
    <x v="1"/>
    <s v="No"/>
    <s v="Yes"/>
    <s v="No"/>
    <n v="0"/>
    <n v="1"/>
    <n v="1"/>
  </r>
  <r>
    <s v="FHIR-14209"/>
    <s v="Change Request"/>
    <s v="Concept map equivalence values"/>
    <x v="22"/>
    <s v="Triaged"/>
    <s v="Not Persuasive"/>
    <m/>
    <m/>
    <s v="Enhancement"/>
    <x v="1"/>
    <s v="No"/>
    <s v="Yes"/>
    <s v="No"/>
    <n v="0"/>
    <n v="1"/>
    <n v="1"/>
  </r>
  <r>
    <s v="FHIR-15103"/>
    <s v="Change Request"/>
    <s v="Update cardinality of identifier elements"/>
    <x v="22"/>
    <s v="Triaged"/>
    <s v="Persuasive"/>
    <m/>
    <m/>
    <s v="Correction"/>
    <x v="1"/>
    <s v="No"/>
    <s v="No"/>
    <s v="Yes"/>
    <n v="0"/>
    <n v="1"/>
    <n v="1"/>
  </r>
  <r>
    <s v="FHIR-15687"/>
    <s v="Change Request"/>
    <s v="ConceptMaps should be able to map to/from a ValueSet"/>
    <x v="22"/>
    <s v="Triaged"/>
    <s v="Persuasive"/>
    <m/>
    <m/>
    <s v="Enhancement"/>
    <x v="1"/>
    <s v="No"/>
    <s v="No"/>
    <s v="Yes"/>
    <n v="0"/>
    <n v="1"/>
    <n v="1"/>
  </r>
  <r>
    <s v="FHIR-15770"/>
    <s v="Change Request"/>
    <s v="Incorrect naming of $translate output parameter"/>
    <x v="22"/>
    <s v="Triaged"/>
    <s v="Persuasive"/>
    <m/>
    <s v="Non-compatible"/>
    <s v="Enhancement"/>
    <x v="1"/>
    <s v="No"/>
    <s v="Yes"/>
    <s v="Yes"/>
    <n v="0"/>
    <n v="1"/>
    <n v="0"/>
  </r>
  <r>
    <s v="FHIR-15806"/>
    <s v="Change Request"/>
    <s v="define an extension for Snomed CT language pack"/>
    <x v="22"/>
    <s v="Triaged"/>
    <s v="Not Persuasive"/>
    <m/>
    <m/>
    <s v="Enhancement"/>
    <x v="1"/>
    <s v="No"/>
    <s v="Yes"/>
    <s v="No"/>
    <n v="0"/>
    <n v="1"/>
    <n v="1"/>
  </r>
  <r>
    <s v="FHIR-16364"/>
    <s v="Change Request"/>
    <s v="Concept Map Equivalence - Mapping Direction Disconnect in Definitions"/>
    <x v="22"/>
    <s v="Triaged"/>
    <s v="Not Persuasive"/>
    <m/>
    <m/>
    <s v="Clarification"/>
    <x v="1"/>
    <s v="No"/>
    <s v="Yes"/>
    <s v="No"/>
    <n v="0"/>
    <n v="1"/>
    <n v="1"/>
  </r>
  <r>
    <s v="FHIR-16367"/>
    <s v="Change Request"/>
    <s v="Concept Map Equivalence Value Set Concept Definitions - Clarify Text"/>
    <x v="22"/>
    <s v="Triaged"/>
    <s v="Not Persuasive"/>
    <m/>
    <m/>
    <s v="Clarification"/>
    <x v="1"/>
    <s v="No"/>
    <s v="Yes"/>
    <s v="No"/>
    <n v="0"/>
    <n v="1"/>
    <n v="1"/>
  </r>
  <r>
    <s v="FHIR-16372"/>
    <s v="Change Request"/>
    <s v="Concept Map - Equivalence Concept &quot;Related To&quot; Definition - In Conflict with Resource?"/>
    <x v="22"/>
    <s v="Triaged"/>
    <s v="Not Persuasive"/>
    <m/>
    <m/>
    <s v="Correction"/>
    <x v="1"/>
    <s v="No"/>
    <s v="Yes"/>
    <s v="No"/>
    <n v="0"/>
    <n v="1"/>
    <n v="1"/>
  </r>
  <r>
    <s v="FHIR-17657"/>
    <s v="Change Request"/>
    <s v="Fix duplicated word &quot;Designations&quot; in CodeSystem 4.7.8 and ValueSet"/>
    <x v="22"/>
    <s v="Triaged"/>
    <s v="Persuasive"/>
    <m/>
    <s v="Non-substantive"/>
    <s v="Correction"/>
    <x v="1"/>
    <s v="No"/>
    <s v="Yes"/>
    <s v="Yes"/>
    <n v="0"/>
    <n v="1"/>
    <n v="0"/>
  </r>
  <r>
    <s v="FHIR-17807"/>
    <s v="Change Request"/>
    <s v="Make display for Timing more descriptive"/>
    <x v="22"/>
    <s v="Triaged"/>
    <s v="Not Persuasive"/>
    <m/>
    <m/>
    <s v="Enhancement"/>
    <x v="1"/>
    <s v="No"/>
    <s v="Yes"/>
    <s v="No"/>
    <n v="0"/>
    <n v="1"/>
    <n v="1"/>
  </r>
  <r>
    <s v="FHIR-18212"/>
    <s v="Question"/>
    <s v="Number ordinal values as decimal datatypes?"/>
    <x v="22"/>
    <s v="Triaged"/>
    <s v="Considered - Question answered"/>
    <m/>
    <m/>
    <m/>
    <x v="1"/>
    <s v="No"/>
    <s v="Yes"/>
    <s v="Yes"/>
    <n v="0"/>
    <n v="1"/>
    <n v="0"/>
  </r>
  <r>
    <s v="FHIR-19669"/>
    <s v="Change Request"/>
    <s v="Typographical Errors on Description of Copyright Elements of ValueSet &amp; ConceptMap"/>
    <x v="22"/>
    <s v="Triaged"/>
    <s v="Persuasive"/>
    <m/>
    <s v="Non-substantive"/>
    <s v="Clarification"/>
    <x v="1"/>
    <s v="No"/>
    <s v="Yes"/>
    <s v="Yes"/>
    <n v="0"/>
    <n v="1"/>
    <n v="0"/>
  </r>
  <r>
    <s v="FHIR-19779"/>
    <s v="Change Request"/>
    <s v="Apply QA changes to Vocabulary resources"/>
    <x v="22"/>
    <s v="Triaged"/>
    <s v="Persuasive"/>
    <m/>
    <s v="Compatible, substantive"/>
    <s v="Enhancement"/>
    <x v="1"/>
    <s v="No"/>
    <s v="Yes"/>
    <s v="Yes"/>
    <n v="0"/>
    <n v="1"/>
    <n v="0"/>
  </r>
  <r>
    <s v="FHIR-20379"/>
    <s v="Change Request"/>
    <s v="Systems missing an OID but should have one"/>
    <x v="22"/>
    <s v="Triaged"/>
    <s v="Persuasive"/>
    <m/>
    <s v="Non-substantive"/>
    <s v="Correction"/>
    <x v="1"/>
    <s v="No"/>
    <s v="Yes"/>
    <s v="Yes"/>
    <n v="0"/>
    <n v="1"/>
    <n v="0"/>
  </r>
  <r>
    <s v="FHIR-22129"/>
    <s v="Change Request"/>
    <s v="ConceptMap.group.unmapped is missing subelement 'relationship'"/>
    <x v="22"/>
    <s v="Triaged"/>
    <s v="Persuasive"/>
    <m/>
    <m/>
    <s v="Correction"/>
    <x v="1"/>
    <s v="No"/>
    <s v="No"/>
    <s v="Yes"/>
    <n v="0"/>
    <n v="1"/>
    <n v="1"/>
  </r>
  <r>
    <s v="FHIR-22632"/>
    <s v="Change Request"/>
    <s v="Changes to ConceptMap resource agreed at May 2019 WGM"/>
    <x v="22"/>
    <s v="Triaged"/>
    <s v="Persuasive"/>
    <m/>
    <s v="Non-compatible"/>
    <s v="Enhancement"/>
    <x v="1"/>
    <s v="No"/>
    <s v="Yes"/>
    <s v="Yes"/>
    <n v="0"/>
    <n v="1"/>
    <n v="0"/>
  </r>
  <r>
    <s v="FHIR-22636"/>
    <s v="Change Request"/>
    <s v="$translate output changes to align with concept map resource and equivalence value set changes agreed to in Montreal 2019-05"/>
    <x v="22"/>
    <s v="Triaged"/>
    <s v="Persuasive"/>
    <m/>
    <s v="Non-compatible"/>
    <s v="Enhancement"/>
    <x v="1"/>
    <s v="No"/>
    <s v="Yes"/>
    <s v="Yes"/>
    <n v="0"/>
    <n v="1"/>
    <n v="0"/>
  </r>
  <r>
    <s v="FHIR-22664"/>
    <s v="Change Request"/>
    <s v="clarify the purpose and source of ValueSet.version when 'compose' is not present"/>
    <x v="22"/>
    <s v="Triaged"/>
    <s v="Persuasive with Modification"/>
    <m/>
    <s v="Non-substantive"/>
    <s v="Enhancement"/>
    <x v="1"/>
    <s v="No"/>
    <s v="Yes"/>
    <s v="Yes"/>
    <n v="0"/>
    <n v="1"/>
    <n v="0"/>
  </r>
  <r>
    <s v="FHIR-22666"/>
    <s v="Change Request"/>
    <s v="Clarify and revise the text descriptions (under Documentation) for the 'code', 'source', 'target' and 'reverse' parameters of $translate."/>
    <x v="22"/>
    <s v="Triaged"/>
    <s v="Persuasive"/>
    <m/>
    <s v="Non-substantive"/>
    <s v="Enhancement"/>
    <x v="1"/>
    <s v="No"/>
    <s v="Yes"/>
    <s v="Yes"/>
    <n v="0"/>
    <n v="1"/>
    <n v="0"/>
  </r>
  <r>
    <s v="FHIR-23730"/>
    <s v="Change Request"/>
    <s v="Fix example ConceptMaps SNOMED valueset urls"/>
    <x v="22"/>
    <s v="Triaged"/>
    <s v="Persuasive"/>
    <m/>
    <s v="Non-substantive"/>
    <s v="Correction"/>
    <x v="1"/>
    <s v="No"/>
    <s v="Yes"/>
    <s v="Yes"/>
    <n v="0"/>
    <n v="1"/>
    <n v="0"/>
  </r>
  <r>
    <s v="FHIR-24899"/>
    <s v="Change Request"/>
    <s v="Concept Map Examples - Administrative Gender - Incorrect Relationship Type Code"/>
    <x v="22"/>
    <s v="Triaged"/>
    <s v="Persuasive"/>
    <m/>
    <s v="Non-substantive"/>
    <s v="Enhancement"/>
    <x v="1"/>
    <s v="No"/>
    <s v="Yes"/>
    <s v="Yes"/>
    <n v="0"/>
    <n v="1"/>
    <n v="0"/>
  </r>
  <r>
    <s v="FHIR-24900"/>
    <s v="Change Request"/>
    <s v="Concept Map Examples Require Review"/>
    <x v="22"/>
    <s v="Triaged"/>
    <s v="Persuasive"/>
    <m/>
    <s v="Non-substantive"/>
    <s v="Enhancement"/>
    <x v="1"/>
    <s v="No"/>
    <s v="Yes"/>
    <s v="Yes"/>
    <n v="0"/>
    <n v="1"/>
    <n v="0"/>
  </r>
  <r>
    <s v="FHIR-25373"/>
    <s v="Change Request"/>
    <s v="ConceptMap relationship code value changes"/>
    <x v="22"/>
    <s v="Triaged"/>
    <s v="Persuasive"/>
    <m/>
    <s v="Non-compatible"/>
    <s v="Enhancement"/>
    <x v="1"/>
    <s v="No"/>
    <s v="Yes"/>
    <s v="Yes"/>
    <n v="0"/>
    <n v="1"/>
    <n v="0"/>
  </r>
  <r>
    <s v="FHIR-25409"/>
    <s v="Change Request"/>
    <s v="ConceptMap.identifier cardinality should be 0..* not 0..1"/>
    <x v="22"/>
    <s v="Triaged"/>
    <s v="Persuasive"/>
    <m/>
    <s v="Non-compatible"/>
    <s v="Enhancement"/>
    <x v="1"/>
    <s v="No"/>
    <s v="Yes"/>
    <s v="Yes"/>
    <n v="0"/>
    <n v="1"/>
    <n v="0"/>
  </r>
  <r>
    <s v="FHIR-5575"/>
    <s v="Change Request"/>
    <s v="Likely incorrect code systems or candidates for terminologies-system.html page"/>
    <x v="22"/>
    <s v="Triaged"/>
    <s v="Persuasive with Modification"/>
    <m/>
    <s v="Non-substantive"/>
    <s v="Correction"/>
    <x v="1"/>
    <s v="No"/>
    <s v="Yes"/>
    <s v="Yes"/>
    <n v="0"/>
    <n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2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Workgroup">
  <location ref="A3:E27" firstHeaderRow="0" firstDataRow="1" firstDataCol="1"/>
  <pivotFields count="16">
    <pivotField dataField="1" showAll="0"/>
    <pivotField showAll="0"/>
    <pivotField showAll="0"/>
    <pivotField axis="axisRow" showAll="0">
      <items count="27">
        <item x="0"/>
        <item m="1" x="24"/>
        <item x="1"/>
        <item x="2"/>
        <item x="3"/>
        <item x="4"/>
        <item x="5"/>
        <item x="6"/>
        <item x="7"/>
        <item x="8"/>
        <item x="9"/>
        <item x="10"/>
        <item x="11"/>
        <item x="12"/>
        <item m="1" x="23"/>
        <item x="13"/>
        <item m="1" x="25"/>
        <item x="14"/>
        <item x="15"/>
        <item x="16"/>
        <item x="17"/>
        <item x="18"/>
        <item x="19"/>
        <item x="20"/>
        <item x="21"/>
        <item x="22"/>
        <item t="default"/>
      </items>
    </pivotField>
    <pivotField showAll="0"/>
    <pivotField showAll="0"/>
    <pivotField showAll="0"/>
    <pivotField showAll="0"/>
    <pivotField showAll="0"/>
    <pivotField name="Resolution for Type" showAll="0">
      <items count="3">
        <item x="0"/>
        <item x="1"/>
        <item t="default"/>
      </items>
    </pivotField>
    <pivotField showAll="0"/>
    <pivotField showAll="0"/>
    <pivotField showAll="0"/>
    <pivotField dataField="1" numFmtId="1" showAll="0" defaultSubtotal="0"/>
    <pivotField dataField="1" numFmtId="1" showAll="0" defaultSubtotal="0"/>
    <pivotField dataField="1" numFmtId="1" showAll="0" defaultSubtotal="0"/>
  </pivotFields>
  <rowFields count="1">
    <field x="3"/>
  </rowFields>
  <rowItems count="24">
    <i>
      <x/>
    </i>
    <i>
      <x v="2"/>
    </i>
    <i>
      <x v="3"/>
    </i>
    <i>
      <x v="4"/>
    </i>
    <i>
      <x v="5"/>
    </i>
    <i>
      <x v="6"/>
    </i>
    <i>
      <x v="7"/>
    </i>
    <i>
      <x v="8"/>
    </i>
    <i>
      <x v="9"/>
    </i>
    <i>
      <x v="10"/>
    </i>
    <i>
      <x v="11"/>
    </i>
    <i>
      <x v="12"/>
    </i>
    <i>
      <x v="13"/>
    </i>
    <i>
      <x v="15"/>
    </i>
    <i>
      <x v="17"/>
    </i>
    <i>
      <x v="18"/>
    </i>
    <i>
      <x v="19"/>
    </i>
    <i>
      <x v="20"/>
    </i>
    <i>
      <x v="21"/>
    </i>
    <i>
      <x v="22"/>
    </i>
    <i>
      <x v="23"/>
    </i>
    <i>
      <x v="24"/>
    </i>
    <i>
      <x v="25"/>
    </i>
    <i t="grand">
      <x/>
    </i>
  </rowItems>
  <colFields count="1">
    <field x="-2"/>
  </colFields>
  <colItems count="4">
    <i>
      <x/>
    </i>
    <i i="1">
      <x v="1"/>
    </i>
    <i i="2">
      <x v="2"/>
    </i>
    <i i="3">
      <x v="3"/>
    </i>
  </colItems>
  <dataFields count="4">
    <dataField name="Invalid Resolution for Type" fld="13" baseField="3" baseItem="0"/>
    <dataField name="Valid Resolution, Missing Resolution Vote" fld="14" baseField="3" baseItem="0"/>
    <dataField name="Valid Resolution, Wrong Impact and/or Category" fld="15" baseField="3" baseItem="0"/>
    <dataField name="Total" fld="0" subtotal="count" baseField="3" baseItem="9"/>
  </dataFields>
  <formats count="1">
    <format dxfId="11">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Table3" displayName="Table3" ref="A1:P1082" totalsRowShown="0" headerRowDxfId="21" headerRowCellStyle="Bad">
  <autoFilter ref="A1:P1082"/>
  <sortState ref="A2:M1082">
    <sortCondition ref="D1:D1082"/>
  </sortState>
  <tableColumns count="16">
    <tableColumn id="1" name="Issue key"/>
    <tableColumn id="2" name="Issue Type"/>
    <tableColumn id="3" name="Summary"/>
    <tableColumn id="4" name="Work Group"/>
    <tableColumn id="5" name="Status"/>
    <tableColumn id="6" name="Resolution"/>
    <tableColumn id="7" name="Resolution Vote"/>
    <tableColumn id="8" name="Change Impact"/>
    <tableColumn id="9" name="Change Category"/>
    <tableColumn id="10" name="Valid Resolution for Type" dataDxfId="24"/>
    <tableColumn id="11" name="Vote Recorded" dataDxfId="23"/>
    <tableColumn id="12" name="Appropriate Change Impact for Resolution" dataDxfId="22"/>
    <tableColumn id="13" name="Appropriate Change Category for Resolution"/>
    <tableColumn id="14" name="Invalid Resolution (for count)" dataDxfId="20" dataCellStyle="Calculation"/>
    <tableColumn id="15" name="Missing Resolution Vote (for count)" dataDxfId="17" dataCellStyle="Calculation"/>
    <tableColumn id="16" name="Wrong Impact and/or Category (for count)" dataDxfId="14" dataCellStyle="Calcul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2"/>
  <sheetViews>
    <sheetView tabSelected="1" workbookViewId="0"/>
  </sheetViews>
  <sheetFormatPr defaultRowHeight="15" x14ac:dyDescent="0.25"/>
  <cols>
    <col min="1" max="1" width="11.28515625" customWidth="1"/>
    <col min="2" max="2" width="19.28515625" bestFit="1" customWidth="1"/>
    <col min="3" max="3" width="22.85546875" customWidth="1"/>
    <col min="4" max="4" width="36.42578125" customWidth="1"/>
    <col min="5" max="5" width="0" hidden="1" customWidth="1"/>
    <col min="6" max="6" width="19.140625" customWidth="1"/>
    <col min="7" max="7" width="8" customWidth="1"/>
    <col min="8" max="8" width="11" customWidth="1"/>
    <col min="9" max="9" width="8.7109375" customWidth="1"/>
    <col min="10" max="10" width="11.28515625" style="1" customWidth="1"/>
    <col min="11" max="11" width="11.7109375" style="1" bestFit="1" customWidth="1"/>
    <col min="12" max="12" width="13.7109375" customWidth="1"/>
    <col min="13" max="13" width="17.140625" customWidth="1"/>
    <col min="14" max="16" width="13.85546875" hidden="1" customWidth="1"/>
  </cols>
  <sheetData>
    <row r="1" spans="1:16" s="5" customFormat="1" ht="60" x14ac:dyDescent="0.25">
      <c r="A1" s="5" t="s">
        <v>1</v>
      </c>
      <c r="B1" s="5" t="s">
        <v>0</v>
      </c>
      <c r="C1" s="5" t="s">
        <v>4</v>
      </c>
      <c r="D1" s="5" t="s">
        <v>2226</v>
      </c>
      <c r="E1" s="5" t="s">
        <v>2</v>
      </c>
      <c r="F1" s="5" t="s">
        <v>3</v>
      </c>
      <c r="G1" s="5" t="s">
        <v>2227</v>
      </c>
      <c r="H1" s="5" t="s">
        <v>2224</v>
      </c>
      <c r="I1" s="5" t="s">
        <v>2225</v>
      </c>
      <c r="J1" s="6" t="s">
        <v>2228</v>
      </c>
      <c r="K1" s="6" t="s">
        <v>2230</v>
      </c>
      <c r="L1" s="5" t="s">
        <v>2232</v>
      </c>
      <c r="M1" s="5" t="s">
        <v>2233</v>
      </c>
      <c r="N1" s="5" t="s">
        <v>2238</v>
      </c>
      <c r="O1" s="5" t="s">
        <v>2240</v>
      </c>
      <c r="P1" s="5" t="s">
        <v>2239</v>
      </c>
    </row>
    <row r="2" spans="1:16" x14ac:dyDescent="0.25">
      <c r="A2" t="s">
        <v>1728</v>
      </c>
      <c r="B2" t="s">
        <v>25</v>
      </c>
      <c r="C2" t="s">
        <v>1729</v>
      </c>
      <c r="D2" t="s">
        <v>2235</v>
      </c>
      <c r="E2" t="s">
        <v>7</v>
      </c>
      <c r="F2" t="s">
        <v>16</v>
      </c>
      <c r="H2" t="s">
        <v>90</v>
      </c>
      <c r="J2" s="1" t="s">
        <v>2229</v>
      </c>
      <c r="K2" s="1" t="s">
        <v>2229</v>
      </c>
      <c r="L2" s="1" t="s">
        <v>2231</v>
      </c>
      <c r="M2" t="s">
        <v>2229</v>
      </c>
      <c r="N2" s="7">
        <f>IF(Table3[[#This Row],[Valid Resolution for Type]]="No",1,0)</f>
        <v>1</v>
      </c>
      <c r="O2" s="7">
        <f>IF(AND(Table3[[#This Row],[Invalid Resolution (for count)]]=0,Table3[[#This Row],[Vote Recorded]]="No"),1,0)</f>
        <v>0</v>
      </c>
      <c r="P2" s="7">
        <f>IF(AND(Table3[[#This Row],[Invalid Resolution (for count)]]=0,OR(Table3[[#This Row],[Appropriate Change Impact for Resolution]]="No",Table3[[#This Row],[Appropriate Change Category for Resolution]]="No")),1,0)</f>
        <v>0</v>
      </c>
    </row>
    <row r="3" spans="1:16" x14ac:dyDescent="0.25">
      <c r="A3" t="s">
        <v>1726</v>
      </c>
      <c r="B3" t="s">
        <v>5</v>
      </c>
      <c r="C3" t="s">
        <v>1727</v>
      </c>
      <c r="D3" t="s">
        <v>2235</v>
      </c>
      <c r="E3" t="s">
        <v>7</v>
      </c>
      <c r="F3" t="s">
        <v>8</v>
      </c>
      <c r="H3" t="s">
        <v>146</v>
      </c>
      <c r="I3" t="s">
        <v>24</v>
      </c>
      <c r="J3" s="1" t="s">
        <v>2231</v>
      </c>
      <c r="K3" s="1" t="s">
        <v>2229</v>
      </c>
      <c r="L3" s="1" t="s">
        <v>2231</v>
      </c>
      <c r="M3" t="s">
        <v>2231</v>
      </c>
      <c r="N3" s="7">
        <f>IF(Table3[[#This Row],[Valid Resolution for Type]]="No",1,0)</f>
        <v>0</v>
      </c>
      <c r="O3" s="7">
        <f>IF(AND(Table3[[#This Row],[Invalid Resolution (for count)]]=0,Table3[[#This Row],[Vote Recorded]]="No"),1,0)</f>
        <v>1</v>
      </c>
      <c r="P3" s="7">
        <f>IF(AND(Table3[[#This Row],[Invalid Resolution (for count)]]=0,OR(Table3[[#This Row],[Appropriate Change Impact for Resolution]]="No",Table3[[#This Row],[Appropriate Change Category for Resolution]]="No")),1,0)</f>
        <v>0</v>
      </c>
    </row>
    <row r="4" spans="1:16" x14ac:dyDescent="0.25">
      <c r="A4" t="s">
        <v>1724</v>
      </c>
      <c r="B4" t="s">
        <v>5</v>
      </c>
      <c r="C4" t="s">
        <v>1725</v>
      </c>
      <c r="D4" t="s">
        <v>2235</v>
      </c>
      <c r="E4" t="s">
        <v>7</v>
      </c>
      <c r="F4" t="s">
        <v>16</v>
      </c>
      <c r="H4" t="s">
        <v>90</v>
      </c>
      <c r="I4" t="s">
        <v>10</v>
      </c>
      <c r="J4" s="1" t="s">
        <v>2231</v>
      </c>
      <c r="K4" s="1" t="s">
        <v>2229</v>
      </c>
      <c r="L4" s="1" t="s">
        <v>2231</v>
      </c>
      <c r="M4" s="1" t="s">
        <v>2231</v>
      </c>
      <c r="N4" s="7">
        <f>IF(Table3[[#This Row],[Valid Resolution for Type]]="No",1,0)</f>
        <v>0</v>
      </c>
      <c r="O4" s="7">
        <f>IF(AND(Table3[[#This Row],[Invalid Resolution (for count)]]=0,Table3[[#This Row],[Vote Recorded]]="No"),1,0)</f>
        <v>1</v>
      </c>
      <c r="P4" s="7">
        <f>IF(AND(Table3[[#This Row],[Invalid Resolution (for count)]]=0,OR(Table3[[#This Row],[Appropriate Change Impact for Resolution]]="No",Table3[[#This Row],[Appropriate Change Category for Resolution]]="No")),1,0)</f>
        <v>0</v>
      </c>
    </row>
    <row r="5" spans="1:16" x14ac:dyDescent="0.25">
      <c r="A5" t="s">
        <v>1722</v>
      </c>
      <c r="B5" t="s">
        <v>25</v>
      </c>
      <c r="C5" t="s">
        <v>1723</v>
      </c>
      <c r="D5" t="s">
        <v>2235</v>
      </c>
      <c r="E5" t="s">
        <v>7</v>
      </c>
      <c r="F5" t="s">
        <v>8</v>
      </c>
      <c r="H5" t="s">
        <v>146</v>
      </c>
      <c r="J5" s="1" t="s">
        <v>2229</v>
      </c>
      <c r="K5" s="1" t="s">
        <v>2229</v>
      </c>
      <c r="L5" s="1" t="s">
        <v>2231</v>
      </c>
      <c r="M5" t="s">
        <v>2229</v>
      </c>
      <c r="N5" s="7">
        <f>IF(Table3[[#This Row],[Valid Resolution for Type]]="No",1,0)</f>
        <v>1</v>
      </c>
      <c r="O5" s="7">
        <f>IF(AND(Table3[[#This Row],[Invalid Resolution (for count)]]=0,Table3[[#This Row],[Vote Recorded]]="No"),1,0)</f>
        <v>0</v>
      </c>
      <c r="P5" s="7">
        <f>IF(AND(Table3[[#This Row],[Invalid Resolution (for count)]]=0,OR(Table3[[#This Row],[Appropriate Change Impact for Resolution]]="No",Table3[[#This Row],[Appropriate Change Category for Resolution]]="No")),1,0)</f>
        <v>0</v>
      </c>
    </row>
    <row r="6" spans="1:16" x14ac:dyDescent="0.25">
      <c r="A6" t="s">
        <v>1720</v>
      </c>
      <c r="B6" t="s">
        <v>5</v>
      </c>
      <c r="C6" t="s">
        <v>1721</v>
      </c>
      <c r="D6" t="s">
        <v>2235</v>
      </c>
      <c r="E6" t="s">
        <v>7</v>
      </c>
      <c r="F6" t="s">
        <v>8</v>
      </c>
      <c r="H6" t="s">
        <v>90</v>
      </c>
      <c r="I6" t="s">
        <v>20</v>
      </c>
      <c r="J6" s="1" t="s">
        <v>2231</v>
      </c>
      <c r="K6" s="1" t="s">
        <v>2229</v>
      </c>
      <c r="L6" s="1" t="s">
        <v>2231</v>
      </c>
      <c r="M6" t="s">
        <v>2231</v>
      </c>
      <c r="N6" s="7">
        <f>IF(Table3[[#This Row],[Valid Resolution for Type]]="No",1,0)</f>
        <v>0</v>
      </c>
      <c r="O6" s="7">
        <f>IF(AND(Table3[[#This Row],[Invalid Resolution (for count)]]=0,Table3[[#This Row],[Vote Recorded]]="No"),1,0)</f>
        <v>1</v>
      </c>
      <c r="P6" s="7">
        <f>IF(AND(Table3[[#This Row],[Invalid Resolution (for count)]]=0,OR(Table3[[#This Row],[Appropriate Change Impact for Resolution]]="No",Table3[[#This Row],[Appropriate Change Category for Resolution]]="No")),1,0)</f>
        <v>0</v>
      </c>
    </row>
    <row r="7" spans="1:16" x14ac:dyDescent="0.25">
      <c r="A7" t="s">
        <v>1632</v>
      </c>
      <c r="B7" t="s">
        <v>5</v>
      </c>
      <c r="C7" t="s">
        <v>1633</v>
      </c>
      <c r="D7" t="s">
        <v>2235</v>
      </c>
      <c r="E7" t="s">
        <v>7</v>
      </c>
      <c r="F7" t="s">
        <v>16</v>
      </c>
      <c r="H7" t="s">
        <v>90</v>
      </c>
      <c r="I7" t="s">
        <v>10</v>
      </c>
      <c r="J7" s="1" t="s">
        <v>2231</v>
      </c>
      <c r="K7" s="1" t="s">
        <v>2229</v>
      </c>
      <c r="L7" s="1" t="s">
        <v>2231</v>
      </c>
      <c r="M7" s="1" t="s">
        <v>2231</v>
      </c>
      <c r="N7" s="7">
        <f>IF(Table3[[#This Row],[Valid Resolution for Type]]="No",1,0)</f>
        <v>0</v>
      </c>
      <c r="O7" s="7">
        <f>IF(AND(Table3[[#This Row],[Invalid Resolution (for count)]]=0,Table3[[#This Row],[Vote Recorded]]="No"),1,0)</f>
        <v>1</v>
      </c>
      <c r="P7" s="7">
        <f>IF(AND(Table3[[#This Row],[Invalid Resolution (for count)]]=0,OR(Table3[[#This Row],[Appropriate Change Impact for Resolution]]="No",Table3[[#This Row],[Appropriate Change Category for Resolution]]="No")),1,0)</f>
        <v>0</v>
      </c>
    </row>
    <row r="8" spans="1:16" x14ac:dyDescent="0.25">
      <c r="A8" t="s">
        <v>1630</v>
      </c>
      <c r="B8" t="s">
        <v>5</v>
      </c>
      <c r="C8" t="s">
        <v>1631</v>
      </c>
      <c r="D8" t="s">
        <v>2235</v>
      </c>
      <c r="E8" t="s">
        <v>7</v>
      </c>
      <c r="F8" t="s">
        <v>16</v>
      </c>
      <c r="H8" t="s">
        <v>90</v>
      </c>
      <c r="I8" t="s">
        <v>24</v>
      </c>
      <c r="J8" s="1" t="s">
        <v>2231</v>
      </c>
      <c r="K8" s="1" t="s">
        <v>2229</v>
      </c>
      <c r="L8" s="1" t="s">
        <v>2231</v>
      </c>
      <c r="M8" s="1" t="s">
        <v>2231</v>
      </c>
      <c r="N8" s="7">
        <f>IF(Table3[[#This Row],[Valid Resolution for Type]]="No",1,0)</f>
        <v>0</v>
      </c>
      <c r="O8" s="7">
        <f>IF(AND(Table3[[#This Row],[Invalid Resolution (for count)]]=0,Table3[[#This Row],[Vote Recorded]]="No"),1,0)</f>
        <v>1</v>
      </c>
      <c r="P8" s="7">
        <f>IF(AND(Table3[[#This Row],[Invalid Resolution (for count)]]=0,OR(Table3[[#This Row],[Appropriate Change Impact for Resolution]]="No",Table3[[#This Row],[Appropriate Change Category for Resolution]]="No")),1,0)</f>
        <v>0</v>
      </c>
    </row>
    <row r="9" spans="1:16" x14ac:dyDescent="0.25">
      <c r="A9" t="s">
        <v>1628</v>
      </c>
      <c r="B9" t="s">
        <v>5</v>
      </c>
      <c r="C9" t="s">
        <v>1629</v>
      </c>
      <c r="D9" t="s">
        <v>2235</v>
      </c>
      <c r="E9" t="s">
        <v>7</v>
      </c>
      <c r="F9" t="s">
        <v>16</v>
      </c>
      <c r="H9" t="s">
        <v>90</v>
      </c>
      <c r="I9" t="s">
        <v>24</v>
      </c>
      <c r="J9" s="1" t="s">
        <v>2231</v>
      </c>
      <c r="K9" s="1" t="s">
        <v>2229</v>
      </c>
      <c r="L9" s="1" t="s">
        <v>2231</v>
      </c>
      <c r="M9" s="1" t="s">
        <v>2231</v>
      </c>
      <c r="N9" s="7">
        <f>IF(Table3[[#This Row],[Valid Resolution for Type]]="No",1,0)</f>
        <v>0</v>
      </c>
      <c r="O9" s="7">
        <f>IF(AND(Table3[[#This Row],[Invalid Resolution (for count)]]=0,Table3[[#This Row],[Vote Recorded]]="No"),1,0)</f>
        <v>1</v>
      </c>
      <c r="P9" s="7">
        <f>IF(AND(Table3[[#This Row],[Invalid Resolution (for count)]]=0,OR(Table3[[#This Row],[Appropriate Change Impact for Resolution]]="No",Table3[[#This Row],[Appropriate Change Category for Resolution]]="No")),1,0)</f>
        <v>0</v>
      </c>
    </row>
    <row r="10" spans="1:16" x14ac:dyDescent="0.25">
      <c r="A10" t="s">
        <v>1626</v>
      </c>
      <c r="B10" t="s">
        <v>5</v>
      </c>
      <c r="C10" t="s">
        <v>1627</v>
      </c>
      <c r="D10" t="s">
        <v>2235</v>
      </c>
      <c r="E10" t="s">
        <v>7</v>
      </c>
      <c r="F10" t="s">
        <v>16</v>
      </c>
      <c r="H10" t="s">
        <v>146</v>
      </c>
      <c r="I10" t="s">
        <v>10</v>
      </c>
      <c r="J10" s="1" t="s">
        <v>2231</v>
      </c>
      <c r="K10" s="1" t="s">
        <v>2229</v>
      </c>
      <c r="L10" s="1" t="s">
        <v>2231</v>
      </c>
      <c r="M10" s="1" t="s">
        <v>2231</v>
      </c>
      <c r="N10" s="7">
        <f>IF(Table3[[#This Row],[Valid Resolution for Type]]="No",1,0)</f>
        <v>0</v>
      </c>
      <c r="O10" s="7">
        <f>IF(AND(Table3[[#This Row],[Invalid Resolution (for count)]]=0,Table3[[#This Row],[Vote Recorded]]="No"),1,0)</f>
        <v>1</v>
      </c>
      <c r="P10" s="7">
        <f>IF(AND(Table3[[#This Row],[Invalid Resolution (for count)]]=0,OR(Table3[[#This Row],[Appropriate Change Impact for Resolution]]="No",Table3[[#This Row],[Appropriate Change Category for Resolution]]="No")),1,0)</f>
        <v>0</v>
      </c>
    </row>
    <row r="11" spans="1:16" x14ac:dyDescent="0.25">
      <c r="A11" t="s">
        <v>1624</v>
      </c>
      <c r="B11" t="s">
        <v>5</v>
      </c>
      <c r="C11" t="s">
        <v>1625</v>
      </c>
      <c r="D11" t="s">
        <v>2235</v>
      </c>
      <c r="E11" t="s">
        <v>7</v>
      </c>
      <c r="F11" t="s">
        <v>16</v>
      </c>
      <c r="H11" t="s">
        <v>90</v>
      </c>
      <c r="I11" t="s">
        <v>10</v>
      </c>
      <c r="J11" s="1" t="s">
        <v>2231</v>
      </c>
      <c r="K11" s="1" t="s">
        <v>2229</v>
      </c>
      <c r="L11" s="1" t="s">
        <v>2231</v>
      </c>
      <c r="M11" s="1" t="s">
        <v>2231</v>
      </c>
      <c r="N11" s="7">
        <f>IF(Table3[[#This Row],[Valid Resolution for Type]]="No",1,0)</f>
        <v>0</v>
      </c>
      <c r="O11" s="7">
        <f>IF(AND(Table3[[#This Row],[Invalid Resolution (for count)]]=0,Table3[[#This Row],[Vote Recorded]]="No"),1,0)</f>
        <v>1</v>
      </c>
      <c r="P11" s="7">
        <f>IF(AND(Table3[[#This Row],[Invalid Resolution (for count)]]=0,OR(Table3[[#This Row],[Appropriate Change Impact for Resolution]]="No",Table3[[#This Row],[Appropriate Change Category for Resolution]]="No")),1,0)</f>
        <v>0</v>
      </c>
    </row>
    <row r="12" spans="1:16" x14ac:dyDescent="0.25">
      <c r="A12" t="s">
        <v>1622</v>
      </c>
      <c r="B12" t="s">
        <v>5</v>
      </c>
      <c r="C12" t="s">
        <v>1623</v>
      </c>
      <c r="D12" t="s">
        <v>2235</v>
      </c>
      <c r="E12" t="s">
        <v>7</v>
      </c>
      <c r="F12" t="s">
        <v>8</v>
      </c>
      <c r="H12" t="s">
        <v>146</v>
      </c>
      <c r="I12" t="s">
        <v>10</v>
      </c>
      <c r="J12" s="1" t="s">
        <v>2231</v>
      </c>
      <c r="K12" s="1" t="s">
        <v>2229</v>
      </c>
      <c r="L12" s="1" t="s">
        <v>2231</v>
      </c>
      <c r="M12" t="s">
        <v>2231</v>
      </c>
      <c r="N12" s="7">
        <f>IF(Table3[[#This Row],[Valid Resolution for Type]]="No",1,0)</f>
        <v>0</v>
      </c>
      <c r="O12" s="7">
        <f>IF(AND(Table3[[#This Row],[Invalid Resolution (for count)]]=0,Table3[[#This Row],[Vote Recorded]]="No"),1,0)</f>
        <v>1</v>
      </c>
      <c r="P12" s="7">
        <f>IF(AND(Table3[[#This Row],[Invalid Resolution (for count)]]=0,OR(Table3[[#This Row],[Appropriate Change Impact for Resolution]]="No",Table3[[#This Row],[Appropriate Change Category for Resolution]]="No")),1,0)</f>
        <v>0</v>
      </c>
    </row>
    <row r="13" spans="1:16" x14ac:dyDescent="0.25">
      <c r="A13" t="s">
        <v>1620</v>
      </c>
      <c r="B13" t="s">
        <v>5</v>
      </c>
      <c r="C13" t="s">
        <v>1621</v>
      </c>
      <c r="D13" t="s">
        <v>2235</v>
      </c>
      <c r="E13" t="s">
        <v>7</v>
      </c>
      <c r="F13" t="s">
        <v>16</v>
      </c>
      <c r="H13" t="s">
        <v>146</v>
      </c>
      <c r="I13" t="s">
        <v>24</v>
      </c>
      <c r="J13" s="1" t="s">
        <v>2231</v>
      </c>
      <c r="K13" s="1" t="s">
        <v>2229</v>
      </c>
      <c r="L13" s="1" t="s">
        <v>2231</v>
      </c>
      <c r="M13" s="1" t="s">
        <v>2231</v>
      </c>
      <c r="N13" s="7">
        <f>IF(Table3[[#This Row],[Valid Resolution for Type]]="No",1,0)</f>
        <v>0</v>
      </c>
      <c r="O13" s="7">
        <f>IF(AND(Table3[[#This Row],[Invalid Resolution (for count)]]=0,Table3[[#This Row],[Vote Recorded]]="No"),1,0)</f>
        <v>1</v>
      </c>
      <c r="P13" s="7">
        <f>IF(AND(Table3[[#This Row],[Invalid Resolution (for count)]]=0,OR(Table3[[#This Row],[Appropriate Change Impact for Resolution]]="No",Table3[[#This Row],[Appropriate Change Category for Resolution]]="No")),1,0)</f>
        <v>0</v>
      </c>
    </row>
    <row r="14" spans="1:16" x14ac:dyDescent="0.25">
      <c r="A14" t="s">
        <v>1618</v>
      </c>
      <c r="B14" t="s">
        <v>5</v>
      </c>
      <c r="C14" t="s">
        <v>1619</v>
      </c>
      <c r="D14" t="s">
        <v>2235</v>
      </c>
      <c r="E14" t="s">
        <v>7</v>
      </c>
      <c r="F14" t="s">
        <v>16</v>
      </c>
      <c r="H14" t="s">
        <v>146</v>
      </c>
      <c r="J14" s="1" t="s">
        <v>2231</v>
      </c>
      <c r="K14" s="1" t="s">
        <v>2229</v>
      </c>
      <c r="L14" s="1" t="s">
        <v>2231</v>
      </c>
      <c r="M14" t="s">
        <v>2229</v>
      </c>
      <c r="N14" s="7">
        <f>IF(Table3[[#This Row],[Valid Resolution for Type]]="No",1,0)</f>
        <v>0</v>
      </c>
      <c r="O14" s="7">
        <f>IF(AND(Table3[[#This Row],[Invalid Resolution (for count)]]=0,Table3[[#This Row],[Vote Recorded]]="No"),1,0)</f>
        <v>1</v>
      </c>
      <c r="P14" s="7">
        <f>IF(AND(Table3[[#This Row],[Invalid Resolution (for count)]]=0,OR(Table3[[#This Row],[Appropriate Change Impact for Resolution]]="No",Table3[[#This Row],[Appropriate Change Category for Resolution]]="No")),1,0)</f>
        <v>1</v>
      </c>
    </row>
    <row r="15" spans="1:16" x14ac:dyDescent="0.25">
      <c r="A15" t="s">
        <v>1616</v>
      </c>
      <c r="B15" t="s">
        <v>5</v>
      </c>
      <c r="C15" t="s">
        <v>1617</v>
      </c>
      <c r="D15" t="s">
        <v>2235</v>
      </c>
      <c r="E15" t="s">
        <v>7</v>
      </c>
      <c r="F15" t="s">
        <v>8</v>
      </c>
      <c r="H15" t="s">
        <v>146</v>
      </c>
      <c r="I15" t="s">
        <v>10</v>
      </c>
      <c r="J15" s="1" t="s">
        <v>2231</v>
      </c>
      <c r="K15" s="1" t="s">
        <v>2229</v>
      </c>
      <c r="L15" s="1" t="s">
        <v>2231</v>
      </c>
      <c r="M15" t="s">
        <v>2231</v>
      </c>
      <c r="N15" s="7">
        <f>IF(Table3[[#This Row],[Valid Resolution for Type]]="No",1,0)</f>
        <v>0</v>
      </c>
      <c r="O15" s="7">
        <f>IF(AND(Table3[[#This Row],[Invalid Resolution (for count)]]=0,Table3[[#This Row],[Vote Recorded]]="No"),1,0)</f>
        <v>1</v>
      </c>
      <c r="P15" s="7">
        <f>IF(AND(Table3[[#This Row],[Invalid Resolution (for count)]]=0,OR(Table3[[#This Row],[Appropriate Change Impact for Resolution]]="No",Table3[[#This Row],[Appropriate Change Category for Resolution]]="No")),1,0)</f>
        <v>0</v>
      </c>
    </row>
    <row r="16" spans="1:16" x14ac:dyDescent="0.25">
      <c r="A16" t="s">
        <v>1614</v>
      </c>
      <c r="B16" t="s">
        <v>5</v>
      </c>
      <c r="C16" t="s">
        <v>1615</v>
      </c>
      <c r="D16" t="s">
        <v>2235</v>
      </c>
      <c r="E16" t="s">
        <v>7</v>
      </c>
      <c r="F16" t="s">
        <v>8</v>
      </c>
      <c r="H16" t="s">
        <v>146</v>
      </c>
      <c r="I16" t="s">
        <v>20</v>
      </c>
      <c r="J16" s="1" t="s">
        <v>2231</v>
      </c>
      <c r="K16" s="1" t="s">
        <v>2229</v>
      </c>
      <c r="L16" s="1" t="s">
        <v>2231</v>
      </c>
      <c r="M16" t="s">
        <v>2231</v>
      </c>
      <c r="N16" s="7">
        <f>IF(Table3[[#This Row],[Valid Resolution for Type]]="No",1,0)</f>
        <v>0</v>
      </c>
      <c r="O16" s="7">
        <f>IF(AND(Table3[[#This Row],[Invalid Resolution (for count)]]=0,Table3[[#This Row],[Vote Recorded]]="No"),1,0)</f>
        <v>1</v>
      </c>
      <c r="P16" s="7">
        <f>IF(AND(Table3[[#This Row],[Invalid Resolution (for count)]]=0,OR(Table3[[#This Row],[Appropriate Change Impact for Resolution]]="No",Table3[[#This Row],[Appropriate Change Category for Resolution]]="No")),1,0)</f>
        <v>0</v>
      </c>
    </row>
    <row r="17" spans="1:16" x14ac:dyDescent="0.25">
      <c r="A17" t="s">
        <v>1612</v>
      </c>
      <c r="B17" t="s">
        <v>5</v>
      </c>
      <c r="C17" t="s">
        <v>1613</v>
      </c>
      <c r="D17" t="s">
        <v>2235</v>
      </c>
      <c r="E17" t="s">
        <v>7</v>
      </c>
      <c r="F17" t="s">
        <v>16</v>
      </c>
      <c r="H17" t="s">
        <v>146</v>
      </c>
      <c r="I17" t="s">
        <v>10</v>
      </c>
      <c r="J17" s="1" t="s">
        <v>2231</v>
      </c>
      <c r="K17" s="1" t="s">
        <v>2229</v>
      </c>
      <c r="L17" s="1" t="s">
        <v>2231</v>
      </c>
      <c r="M17" s="1" t="s">
        <v>2231</v>
      </c>
      <c r="N17" s="7">
        <f>IF(Table3[[#This Row],[Valid Resolution for Type]]="No",1,0)</f>
        <v>0</v>
      </c>
      <c r="O17" s="7">
        <f>IF(AND(Table3[[#This Row],[Invalid Resolution (for count)]]=0,Table3[[#This Row],[Vote Recorded]]="No"),1,0)</f>
        <v>1</v>
      </c>
      <c r="P17" s="7">
        <f>IF(AND(Table3[[#This Row],[Invalid Resolution (for count)]]=0,OR(Table3[[#This Row],[Appropriate Change Impact for Resolution]]="No",Table3[[#This Row],[Appropriate Change Category for Resolution]]="No")),1,0)</f>
        <v>0</v>
      </c>
    </row>
    <row r="18" spans="1:16" x14ac:dyDescent="0.25">
      <c r="A18" t="s">
        <v>1610</v>
      </c>
      <c r="B18" t="s">
        <v>5</v>
      </c>
      <c r="C18" t="s">
        <v>1611</v>
      </c>
      <c r="D18" t="s">
        <v>2235</v>
      </c>
      <c r="E18" t="s">
        <v>7</v>
      </c>
      <c r="F18" t="s">
        <v>16</v>
      </c>
      <c r="H18" t="s">
        <v>90</v>
      </c>
      <c r="I18" t="s">
        <v>20</v>
      </c>
      <c r="J18" s="1" t="s">
        <v>2231</v>
      </c>
      <c r="K18" s="1" t="s">
        <v>2229</v>
      </c>
      <c r="L18" s="1" t="s">
        <v>2231</v>
      </c>
      <c r="M18" s="1" t="s">
        <v>2231</v>
      </c>
      <c r="N18" s="7">
        <f>IF(Table3[[#This Row],[Valid Resolution for Type]]="No",1,0)</f>
        <v>0</v>
      </c>
      <c r="O18" s="7">
        <f>IF(AND(Table3[[#This Row],[Invalid Resolution (for count)]]=0,Table3[[#This Row],[Vote Recorded]]="No"),1,0)</f>
        <v>1</v>
      </c>
      <c r="P18" s="7">
        <f>IF(AND(Table3[[#This Row],[Invalid Resolution (for count)]]=0,OR(Table3[[#This Row],[Appropriate Change Impact for Resolution]]="No",Table3[[#This Row],[Appropriate Change Category for Resolution]]="No")),1,0)</f>
        <v>0</v>
      </c>
    </row>
    <row r="19" spans="1:16" x14ac:dyDescent="0.25">
      <c r="A19" t="s">
        <v>1608</v>
      </c>
      <c r="B19" t="s">
        <v>5</v>
      </c>
      <c r="C19" t="s">
        <v>1609</v>
      </c>
      <c r="D19" t="s">
        <v>2235</v>
      </c>
      <c r="E19" t="s">
        <v>7</v>
      </c>
      <c r="F19" t="s">
        <v>16</v>
      </c>
      <c r="H19" t="s">
        <v>90</v>
      </c>
      <c r="I19" t="s">
        <v>20</v>
      </c>
      <c r="J19" s="1" t="s">
        <v>2231</v>
      </c>
      <c r="K19" s="1" t="s">
        <v>2229</v>
      </c>
      <c r="L19" s="1" t="s">
        <v>2231</v>
      </c>
      <c r="M19" s="1" t="s">
        <v>2231</v>
      </c>
      <c r="N19" s="7">
        <f>IF(Table3[[#This Row],[Valid Resolution for Type]]="No",1,0)</f>
        <v>0</v>
      </c>
      <c r="O19" s="7">
        <f>IF(AND(Table3[[#This Row],[Invalid Resolution (for count)]]=0,Table3[[#This Row],[Vote Recorded]]="No"),1,0)</f>
        <v>1</v>
      </c>
      <c r="P19" s="7">
        <f>IF(AND(Table3[[#This Row],[Invalid Resolution (for count)]]=0,OR(Table3[[#This Row],[Appropriate Change Impact for Resolution]]="No",Table3[[#This Row],[Appropriate Change Category for Resolution]]="No")),1,0)</f>
        <v>0</v>
      </c>
    </row>
    <row r="20" spans="1:16" x14ac:dyDescent="0.25">
      <c r="A20" t="s">
        <v>1606</v>
      </c>
      <c r="B20" t="s">
        <v>5</v>
      </c>
      <c r="C20" t="s">
        <v>1607</v>
      </c>
      <c r="D20" t="s">
        <v>2235</v>
      </c>
      <c r="E20" t="s">
        <v>7</v>
      </c>
      <c r="F20" t="s">
        <v>16</v>
      </c>
      <c r="H20" t="s">
        <v>90</v>
      </c>
      <c r="J20" s="1" t="s">
        <v>2231</v>
      </c>
      <c r="K20" s="1" t="s">
        <v>2229</v>
      </c>
      <c r="L20" s="1" t="s">
        <v>2231</v>
      </c>
      <c r="M20" t="s">
        <v>2229</v>
      </c>
      <c r="N20" s="7">
        <f>IF(Table3[[#This Row],[Valid Resolution for Type]]="No",1,0)</f>
        <v>0</v>
      </c>
      <c r="O20" s="7">
        <f>IF(AND(Table3[[#This Row],[Invalid Resolution (for count)]]=0,Table3[[#This Row],[Vote Recorded]]="No"),1,0)</f>
        <v>1</v>
      </c>
      <c r="P20" s="7">
        <f>IF(AND(Table3[[#This Row],[Invalid Resolution (for count)]]=0,OR(Table3[[#This Row],[Appropriate Change Impact for Resolution]]="No",Table3[[#This Row],[Appropriate Change Category for Resolution]]="No")),1,0)</f>
        <v>1</v>
      </c>
    </row>
    <row r="21" spans="1:16" x14ac:dyDescent="0.25">
      <c r="A21" t="s">
        <v>1604</v>
      </c>
      <c r="B21" t="s">
        <v>5</v>
      </c>
      <c r="C21" t="s">
        <v>1605</v>
      </c>
      <c r="D21" t="s">
        <v>2235</v>
      </c>
      <c r="E21" t="s">
        <v>7</v>
      </c>
      <c r="F21" t="s">
        <v>16</v>
      </c>
      <c r="H21" t="s">
        <v>90</v>
      </c>
      <c r="I21" t="s">
        <v>24</v>
      </c>
      <c r="J21" s="1" t="s">
        <v>2231</v>
      </c>
      <c r="K21" s="1" t="s">
        <v>2229</v>
      </c>
      <c r="L21" s="1" t="s">
        <v>2231</v>
      </c>
      <c r="M21" s="1" t="s">
        <v>2231</v>
      </c>
      <c r="N21" s="7">
        <f>IF(Table3[[#This Row],[Valid Resolution for Type]]="No",1,0)</f>
        <v>0</v>
      </c>
      <c r="O21" s="7">
        <f>IF(AND(Table3[[#This Row],[Invalid Resolution (for count)]]=0,Table3[[#This Row],[Vote Recorded]]="No"),1,0)</f>
        <v>1</v>
      </c>
      <c r="P21" s="7">
        <f>IF(AND(Table3[[#This Row],[Invalid Resolution (for count)]]=0,OR(Table3[[#This Row],[Appropriate Change Impact for Resolution]]="No",Table3[[#This Row],[Appropriate Change Category for Resolution]]="No")),1,0)</f>
        <v>0</v>
      </c>
    </row>
    <row r="22" spans="1:16" x14ac:dyDescent="0.25">
      <c r="A22" t="s">
        <v>1600</v>
      </c>
      <c r="B22" t="s">
        <v>5</v>
      </c>
      <c r="C22" t="s">
        <v>1601</v>
      </c>
      <c r="D22" t="s">
        <v>2235</v>
      </c>
      <c r="E22" t="s">
        <v>7</v>
      </c>
      <c r="F22" t="s">
        <v>8</v>
      </c>
      <c r="I22" t="s">
        <v>10</v>
      </c>
      <c r="J22" s="1" t="s">
        <v>2231</v>
      </c>
      <c r="K22" s="1" t="s">
        <v>2229</v>
      </c>
      <c r="L22" s="1" t="s">
        <v>2229</v>
      </c>
      <c r="M22" t="s">
        <v>2231</v>
      </c>
      <c r="N22" s="7">
        <f>IF(Table3[[#This Row],[Valid Resolution for Type]]="No",1,0)</f>
        <v>0</v>
      </c>
      <c r="O22" s="7">
        <f>IF(AND(Table3[[#This Row],[Invalid Resolution (for count)]]=0,Table3[[#This Row],[Vote Recorded]]="No"),1,0)</f>
        <v>1</v>
      </c>
      <c r="P22" s="7">
        <f>IF(AND(Table3[[#This Row],[Invalid Resolution (for count)]]=0,OR(Table3[[#This Row],[Appropriate Change Impact for Resolution]]="No",Table3[[#This Row],[Appropriate Change Category for Resolution]]="No")),1,0)</f>
        <v>1</v>
      </c>
    </row>
    <row r="23" spans="1:16" x14ac:dyDescent="0.25">
      <c r="A23" t="s">
        <v>1965</v>
      </c>
      <c r="B23" t="s">
        <v>5</v>
      </c>
      <c r="C23" t="s">
        <v>1966</v>
      </c>
      <c r="D23" t="s">
        <v>1870</v>
      </c>
      <c r="E23" t="s">
        <v>7</v>
      </c>
      <c r="F23" t="s">
        <v>8</v>
      </c>
      <c r="I23" t="s">
        <v>20</v>
      </c>
      <c r="J23" s="1" t="s">
        <v>2231</v>
      </c>
      <c r="K23" s="1" t="s">
        <v>2229</v>
      </c>
      <c r="L23" s="1" t="s">
        <v>2229</v>
      </c>
      <c r="M23" t="s">
        <v>2231</v>
      </c>
      <c r="N23" s="7">
        <f>IF(Table3[[#This Row],[Valid Resolution for Type]]="No",1,0)</f>
        <v>0</v>
      </c>
      <c r="O23" s="7">
        <f>IF(AND(Table3[[#This Row],[Invalid Resolution (for count)]]=0,Table3[[#This Row],[Vote Recorded]]="No"),1,0)</f>
        <v>1</v>
      </c>
      <c r="P23" s="7">
        <f>IF(AND(Table3[[#This Row],[Invalid Resolution (for count)]]=0,OR(Table3[[#This Row],[Appropriate Change Impact for Resolution]]="No",Table3[[#This Row],[Appropriate Change Category for Resolution]]="No")),1,0)</f>
        <v>1</v>
      </c>
    </row>
    <row r="24" spans="1:16" x14ac:dyDescent="0.25">
      <c r="A24" t="s">
        <v>1891</v>
      </c>
      <c r="B24" t="s">
        <v>5</v>
      </c>
      <c r="C24" t="s">
        <v>1892</v>
      </c>
      <c r="D24" t="s">
        <v>1870</v>
      </c>
      <c r="E24" t="s">
        <v>7</v>
      </c>
      <c r="F24" t="s">
        <v>16</v>
      </c>
      <c r="I24" t="s">
        <v>20</v>
      </c>
      <c r="J24" s="1" t="s">
        <v>2231</v>
      </c>
      <c r="K24" s="1" t="s">
        <v>2229</v>
      </c>
      <c r="L24" s="1" t="s">
        <v>2229</v>
      </c>
      <c r="M24" s="1" t="s">
        <v>2231</v>
      </c>
      <c r="N24" s="7">
        <f>IF(Table3[[#This Row],[Valid Resolution for Type]]="No",1,0)</f>
        <v>0</v>
      </c>
      <c r="O24" s="7">
        <f>IF(AND(Table3[[#This Row],[Invalid Resolution (for count)]]=0,Table3[[#This Row],[Vote Recorded]]="No"),1,0)</f>
        <v>1</v>
      </c>
      <c r="P24" s="7">
        <f>IF(AND(Table3[[#This Row],[Invalid Resolution (for count)]]=0,OR(Table3[[#This Row],[Appropriate Change Impact for Resolution]]="No",Table3[[#This Row],[Appropriate Change Category for Resolution]]="No")),1,0)</f>
        <v>1</v>
      </c>
    </row>
    <row r="25" spans="1:16" x14ac:dyDescent="0.25">
      <c r="A25" t="s">
        <v>1889</v>
      </c>
      <c r="B25" t="s">
        <v>5</v>
      </c>
      <c r="C25" t="s">
        <v>1890</v>
      </c>
      <c r="D25" t="s">
        <v>1870</v>
      </c>
      <c r="E25" t="s">
        <v>7</v>
      </c>
      <c r="F25" t="s">
        <v>8</v>
      </c>
      <c r="I25" t="s">
        <v>10</v>
      </c>
      <c r="J25" s="1" t="s">
        <v>2231</v>
      </c>
      <c r="K25" s="1" t="s">
        <v>2229</v>
      </c>
      <c r="L25" s="1" t="s">
        <v>2229</v>
      </c>
      <c r="M25" t="s">
        <v>2231</v>
      </c>
      <c r="N25" s="7">
        <f>IF(Table3[[#This Row],[Valid Resolution for Type]]="No",1,0)</f>
        <v>0</v>
      </c>
      <c r="O25" s="7">
        <f>IF(AND(Table3[[#This Row],[Invalid Resolution (for count)]]=0,Table3[[#This Row],[Vote Recorded]]="No"),1,0)</f>
        <v>1</v>
      </c>
      <c r="P25" s="7">
        <f>IF(AND(Table3[[#This Row],[Invalid Resolution (for count)]]=0,OR(Table3[[#This Row],[Appropriate Change Impact for Resolution]]="No",Table3[[#This Row],[Appropriate Change Category for Resolution]]="No")),1,0)</f>
        <v>1</v>
      </c>
    </row>
    <row r="26" spans="1:16" x14ac:dyDescent="0.25">
      <c r="A26" t="s">
        <v>1887</v>
      </c>
      <c r="B26" t="s">
        <v>5</v>
      </c>
      <c r="C26" t="s">
        <v>1888</v>
      </c>
      <c r="D26" t="s">
        <v>1870</v>
      </c>
      <c r="E26" t="s">
        <v>7</v>
      </c>
      <c r="F26" t="s">
        <v>8</v>
      </c>
      <c r="I26" t="s">
        <v>10</v>
      </c>
      <c r="J26" s="1" t="s">
        <v>2231</v>
      </c>
      <c r="K26" s="1" t="s">
        <v>2229</v>
      </c>
      <c r="L26" s="1" t="s">
        <v>2229</v>
      </c>
      <c r="M26" t="s">
        <v>2231</v>
      </c>
      <c r="N26" s="7">
        <f>IF(Table3[[#This Row],[Valid Resolution for Type]]="No",1,0)</f>
        <v>0</v>
      </c>
      <c r="O26" s="7">
        <f>IF(AND(Table3[[#This Row],[Invalid Resolution (for count)]]=0,Table3[[#This Row],[Vote Recorded]]="No"),1,0)</f>
        <v>1</v>
      </c>
      <c r="P26" s="7">
        <f>IF(AND(Table3[[#This Row],[Invalid Resolution (for count)]]=0,OR(Table3[[#This Row],[Appropriate Change Impact for Resolution]]="No",Table3[[#This Row],[Appropriate Change Category for Resolution]]="No")),1,0)</f>
        <v>1</v>
      </c>
    </row>
    <row r="27" spans="1:16" x14ac:dyDescent="0.25">
      <c r="A27" t="s">
        <v>1885</v>
      </c>
      <c r="B27" t="s">
        <v>5</v>
      </c>
      <c r="C27" t="s">
        <v>1886</v>
      </c>
      <c r="D27" t="s">
        <v>1870</v>
      </c>
      <c r="E27" t="s">
        <v>7</v>
      </c>
      <c r="F27" t="s">
        <v>16</v>
      </c>
      <c r="I27" t="s">
        <v>20</v>
      </c>
      <c r="J27" s="1" t="s">
        <v>2231</v>
      </c>
      <c r="K27" s="1" t="s">
        <v>2229</v>
      </c>
      <c r="L27" s="1" t="s">
        <v>2229</v>
      </c>
      <c r="M27" s="1" t="s">
        <v>2231</v>
      </c>
      <c r="N27" s="7">
        <f>IF(Table3[[#This Row],[Valid Resolution for Type]]="No",1,0)</f>
        <v>0</v>
      </c>
      <c r="O27" s="7">
        <f>IF(AND(Table3[[#This Row],[Invalid Resolution (for count)]]=0,Table3[[#This Row],[Vote Recorded]]="No"),1,0)</f>
        <v>1</v>
      </c>
      <c r="P27" s="7">
        <f>IF(AND(Table3[[#This Row],[Invalid Resolution (for count)]]=0,OR(Table3[[#This Row],[Appropriate Change Impact for Resolution]]="No",Table3[[#This Row],[Appropriate Change Category for Resolution]]="No")),1,0)</f>
        <v>1</v>
      </c>
    </row>
    <row r="28" spans="1:16" x14ac:dyDescent="0.25">
      <c r="A28" t="s">
        <v>1883</v>
      </c>
      <c r="B28" t="s">
        <v>5</v>
      </c>
      <c r="C28" t="s">
        <v>1884</v>
      </c>
      <c r="D28" t="s">
        <v>1870</v>
      </c>
      <c r="E28" t="s">
        <v>7</v>
      </c>
      <c r="F28" t="s">
        <v>8</v>
      </c>
      <c r="I28" t="s">
        <v>20</v>
      </c>
      <c r="J28" s="1" t="s">
        <v>2231</v>
      </c>
      <c r="K28" s="1" t="s">
        <v>2229</v>
      </c>
      <c r="L28" s="1" t="s">
        <v>2229</v>
      </c>
      <c r="M28" t="s">
        <v>2231</v>
      </c>
      <c r="N28" s="7">
        <f>IF(Table3[[#This Row],[Valid Resolution for Type]]="No",1,0)</f>
        <v>0</v>
      </c>
      <c r="O28" s="7">
        <f>IF(AND(Table3[[#This Row],[Invalid Resolution (for count)]]=0,Table3[[#This Row],[Vote Recorded]]="No"),1,0)</f>
        <v>1</v>
      </c>
      <c r="P28" s="7">
        <f>IF(AND(Table3[[#This Row],[Invalid Resolution (for count)]]=0,OR(Table3[[#This Row],[Appropriate Change Impact for Resolution]]="No",Table3[[#This Row],[Appropriate Change Category for Resolution]]="No")),1,0)</f>
        <v>1</v>
      </c>
    </row>
    <row r="29" spans="1:16" x14ac:dyDescent="0.25">
      <c r="A29" t="s">
        <v>1881</v>
      </c>
      <c r="B29" t="s">
        <v>5</v>
      </c>
      <c r="C29" t="s">
        <v>1882</v>
      </c>
      <c r="D29" t="s">
        <v>1870</v>
      </c>
      <c r="E29" t="s">
        <v>7</v>
      </c>
      <c r="F29" t="s">
        <v>136</v>
      </c>
      <c r="I29" t="s">
        <v>20</v>
      </c>
      <c r="J29" s="1" t="s">
        <v>2231</v>
      </c>
      <c r="K29" s="1" t="s">
        <v>2229</v>
      </c>
      <c r="L29" s="1" t="s">
        <v>2231</v>
      </c>
      <c r="M29" t="s">
        <v>2229</v>
      </c>
      <c r="N29" s="7">
        <f>IF(Table3[[#This Row],[Valid Resolution for Type]]="No",1,0)</f>
        <v>0</v>
      </c>
      <c r="O29" s="7">
        <f>IF(AND(Table3[[#This Row],[Invalid Resolution (for count)]]=0,Table3[[#This Row],[Vote Recorded]]="No"),1,0)</f>
        <v>1</v>
      </c>
      <c r="P29" s="7">
        <f>IF(AND(Table3[[#This Row],[Invalid Resolution (for count)]]=0,OR(Table3[[#This Row],[Appropriate Change Impact for Resolution]]="No",Table3[[#This Row],[Appropriate Change Category for Resolution]]="No")),1,0)</f>
        <v>1</v>
      </c>
    </row>
    <row r="30" spans="1:16" x14ac:dyDescent="0.25">
      <c r="A30" t="s">
        <v>1879</v>
      </c>
      <c r="B30" t="s">
        <v>5</v>
      </c>
      <c r="C30" t="s">
        <v>1880</v>
      </c>
      <c r="D30" t="s">
        <v>1870</v>
      </c>
      <c r="E30" t="s">
        <v>7</v>
      </c>
      <c r="F30" t="s">
        <v>8</v>
      </c>
      <c r="I30" t="s">
        <v>20</v>
      </c>
      <c r="J30" s="1" t="s">
        <v>2231</v>
      </c>
      <c r="K30" s="1" t="s">
        <v>2229</v>
      </c>
      <c r="L30" s="1" t="s">
        <v>2229</v>
      </c>
      <c r="M30" t="s">
        <v>2231</v>
      </c>
      <c r="N30" s="7">
        <f>IF(Table3[[#This Row],[Valid Resolution for Type]]="No",1,0)</f>
        <v>0</v>
      </c>
      <c r="O30" s="7">
        <f>IF(AND(Table3[[#This Row],[Invalid Resolution (for count)]]=0,Table3[[#This Row],[Vote Recorded]]="No"),1,0)</f>
        <v>1</v>
      </c>
      <c r="P30" s="7">
        <f>IF(AND(Table3[[#This Row],[Invalid Resolution (for count)]]=0,OR(Table3[[#This Row],[Appropriate Change Impact for Resolution]]="No",Table3[[#This Row],[Appropriate Change Category for Resolution]]="No")),1,0)</f>
        <v>1</v>
      </c>
    </row>
    <row r="31" spans="1:16" x14ac:dyDescent="0.25">
      <c r="A31" t="s">
        <v>1877</v>
      </c>
      <c r="B31" t="s">
        <v>5</v>
      </c>
      <c r="C31" t="s">
        <v>1878</v>
      </c>
      <c r="D31" t="s">
        <v>1870</v>
      </c>
      <c r="E31" t="s">
        <v>7</v>
      </c>
      <c r="F31" t="s">
        <v>8</v>
      </c>
      <c r="I31" t="s">
        <v>10</v>
      </c>
      <c r="J31" s="1" t="s">
        <v>2231</v>
      </c>
      <c r="K31" s="1" t="s">
        <v>2229</v>
      </c>
      <c r="L31" s="1" t="s">
        <v>2229</v>
      </c>
      <c r="M31" t="s">
        <v>2231</v>
      </c>
      <c r="N31" s="7">
        <f>IF(Table3[[#This Row],[Valid Resolution for Type]]="No",1,0)</f>
        <v>0</v>
      </c>
      <c r="O31" s="7">
        <f>IF(AND(Table3[[#This Row],[Invalid Resolution (for count)]]=0,Table3[[#This Row],[Vote Recorded]]="No"),1,0)</f>
        <v>1</v>
      </c>
      <c r="P31" s="7">
        <f>IF(AND(Table3[[#This Row],[Invalid Resolution (for count)]]=0,OR(Table3[[#This Row],[Appropriate Change Impact for Resolution]]="No",Table3[[#This Row],[Appropriate Change Category for Resolution]]="No")),1,0)</f>
        <v>1</v>
      </c>
    </row>
    <row r="32" spans="1:16" x14ac:dyDescent="0.25">
      <c r="A32" t="s">
        <v>1875</v>
      </c>
      <c r="B32" t="s">
        <v>5</v>
      </c>
      <c r="C32" t="s">
        <v>1876</v>
      </c>
      <c r="D32" t="s">
        <v>1870</v>
      </c>
      <c r="E32" t="s">
        <v>7</v>
      </c>
      <c r="F32" t="s">
        <v>8</v>
      </c>
      <c r="I32" t="s">
        <v>10</v>
      </c>
      <c r="J32" s="1" t="s">
        <v>2231</v>
      </c>
      <c r="K32" s="1" t="s">
        <v>2229</v>
      </c>
      <c r="L32" s="1" t="s">
        <v>2229</v>
      </c>
      <c r="M32" t="s">
        <v>2231</v>
      </c>
      <c r="N32" s="7">
        <f>IF(Table3[[#This Row],[Valid Resolution for Type]]="No",1,0)</f>
        <v>0</v>
      </c>
      <c r="O32" s="7">
        <f>IF(AND(Table3[[#This Row],[Invalid Resolution (for count)]]=0,Table3[[#This Row],[Vote Recorded]]="No"),1,0)</f>
        <v>1</v>
      </c>
      <c r="P32" s="7">
        <f>IF(AND(Table3[[#This Row],[Invalid Resolution (for count)]]=0,OR(Table3[[#This Row],[Appropriate Change Impact for Resolution]]="No",Table3[[#This Row],[Appropriate Change Category for Resolution]]="No")),1,0)</f>
        <v>1</v>
      </c>
    </row>
    <row r="33" spans="1:16" x14ac:dyDescent="0.25">
      <c r="A33" t="s">
        <v>1873</v>
      </c>
      <c r="B33" t="s">
        <v>5</v>
      </c>
      <c r="C33" t="s">
        <v>1874</v>
      </c>
      <c r="D33" t="s">
        <v>1870</v>
      </c>
      <c r="E33" t="s">
        <v>7</v>
      </c>
      <c r="F33" t="s">
        <v>136</v>
      </c>
      <c r="I33" t="s">
        <v>10</v>
      </c>
      <c r="J33" s="1" t="s">
        <v>2231</v>
      </c>
      <c r="K33" s="1" t="s">
        <v>2229</v>
      </c>
      <c r="L33" s="1" t="s">
        <v>2231</v>
      </c>
      <c r="M33" t="s">
        <v>2229</v>
      </c>
      <c r="N33" s="7">
        <f>IF(Table3[[#This Row],[Valid Resolution for Type]]="No",1,0)</f>
        <v>0</v>
      </c>
      <c r="O33" s="7">
        <f>IF(AND(Table3[[#This Row],[Invalid Resolution (for count)]]=0,Table3[[#This Row],[Vote Recorded]]="No"),1,0)</f>
        <v>1</v>
      </c>
      <c r="P33" s="7">
        <f>IF(AND(Table3[[#This Row],[Invalid Resolution (for count)]]=0,OR(Table3[[#This Row],[Appropriate Change Impact for Resolution]]="No",Table3[[#This Row],[Appropriate Change Category for Resolution]]="No")),1,0)</f>
        <v>1</v>
      </c>
    </row>
    <row r="34" spans="1:16" x14ac:dyDescent="0.25">
      <c r="A34" t="s">
        <v>1871</v>
      </c>
      <c r="B34" t="s">
        <v>5</v>
      </c>
      <c r="C34" t="s">
        <v>1872</v>
      </c>
      <c r="D34" t="s">
        <v>1870</v>
      </c>
      <c r="E34" t="s">
        <v>7</v>
      </c>
      <c r="F34" t="s">
        <v>324</v>
      </c>
      <c r="I34" t="s">
        <v>10</v>
      </c>
      <c r="J34" s="1" t="s">
        <v>2231</v>
      </c>
      <c r="K34" s="1" t="s">
        <v>2229</v>
      </c>
      <c r="L34" s="1" t="s">
        <v>2231</v>
      </c>
      <c r="M34" t="s">
        <v>2229</v>
      </c>
      <c r="N34" s="7">
        <f>IF(Table3[[#This Row],[Valid Resolution for Type]]="No",1,0)</f>
        <v>0</v>
      </c>
      <c r="O34" s="7">
        <f>IF(AND(Table3[[#This Row],[Invalid Resolution (for count)]]=0,Table3[[#This Row],[Vote Recorded]]="No"),1,0)</f>
        <v>1</v>
      </c>
      <c r="P34" s="7">
        <f>IF(AND(Table3[[#This Row],[Invalid Resolution (for count)]]=0,OR(Table3[[#This Row],[Appropriate Change Impact for Resolution]]="No",Table3[[#This Row],[Appropriate Change Category for Resolution]]="No")),1,0)</f>
        <v>1</v>
      </c>
    </row>
    <row r="35" spans="1:16" x14ac:dyDescent="0.25">
      <c r="A35" t="s">
        <v>1868</v>
      </c>
      <c r="B35" t="s">
        <v>25</v>
      </c>
      <c r="C35" t="s">
        <v>1869</v>
      </c>
      <c r="D35" t="s">
        <v>1870</v>
      </c>
      <c r="E35" t="s">
        <v>7</v>
      </c>
      <c r="F35" t="s">
        <v>22</v>
      </c>
      <c r="J35" s="1" t="s">
        <v>2231</v>
      </c>
      <c r="K35" s="1" t="s">
        <v>2229</v>
      </c>
      <c r="L35" s="1" t="s">
        <v>2231</v>
      </c>
      <c r="M35" t="s">
        <v>2231</v>
      </c>
      <c r="N35" s="7">
        <f>IF(Table3[[#This Row],[Valid Resolution for Type]]="No",1,0)</f>
        <v>0</v>
      </c>
      <c r="O35" s="7">
        <f>IF(AND(Table3[[#This Row],[Invalid Resolution (for count)]]=0,Table3[[#This Row],[Vote Recorded]]="No"),1,0)</f>
        <v>1</v>
      </c>
      <c r="P35" s="7">
        <f>IF(AND(Table3[[#This Row],[Invalid Resolution (for count)]]=0,OR(Table3[[#This Row],[Appropriate Change Impact for Resolution]]="No",Table3[[#This Row],[Appropriate Change Category for Resolution]]="No")),1,0)</f>
        <v>0</v>
      </c>
    </row>
    <row r="36" spans="1:16" x14ac:dyDescent="0.25">
      <c r="A36" t="s">
        <v>1754</v>
      </c>
      <c r="B36" t="s">
        <v>5</v>
      </c>
      <c r="C36" t="s">
        <v>1755</v>
      </c>
      <c r="D36" t="s">
        <v>55</v>
      </c>
      <c r="E36" t="s">
        <v>7</v>
      </c>
      <c r="F36" t="s">
        <v>16</v>
      </c>
      <c r="H36" t="s">
        <v>554</v>
      </c>
      <c r="I36" t="s">
        <v>20</v>
      </c>
      <c r="J36" s="1" t="s">
        <v>2231</v>
      </c>
      <c r="K36" s="1" t="s">
        <v>2229</v>
      </c>
      <c r="L36" s="1" t="s">
        <v>2231</v>
      </c>
      <c r="M36" s="1" t="s">
        <v>2231</v>
      </c>
      <c r="N36" s="7">
        <f>IF(Table3[[#This Row],[Valid Resolution for Type]]="No",1,0)</f>
        <v>0</v>
      </c>
      <c r="O36" s="7">
        <f>IF(AND(Table3[[#This Row],[Invalid Resolution (for count)]]=0,Table3[[#This Row],[Vote Recorded]]="No"),1,0)</f>
        <v>1</v>
      </c>
      <c r="P36" s="7">
        <f>IF(AND(Table3[[#This Row],[Invalid Resolution (for count)]]=0,OR(Table3[[#This Row],[Appropriate Change Impact for Resolution]]="No",Table3[[#This Row],[Appropriate Change Category for Resolution]]="No")),1,0)</f>
        <v>0</v>
      </c>
    </row>
    <row r="37" spans="1:16" x14ac:dyDescent="0.25">
      <c r="A37" t="s">
        <v>1708</v>
      </c>
      <c r="B37" t="s">
        <v>5</v>
      </c>
      <c r="C37" t="s">
        <v>1709</v>
      </c>
      <c r="D37" t="s">
        <v>55</v>
      </c>
      <c r="E37" t="s">
        <v>7</v>
      </c>
      <c r="F37" t="s">
        <v>324</v>
      </c>
      <c r="J37" s="1" t="s">
        <v>2231</v>
      </c>
      <c r="K37" s="1" t="s">
        <v>2229</v>
      </c>
      <c r="L37" s="1" t="s">
        <v>2231</v>
      </c>
      <c r="M37" t="s">
        <v>2231</v>
      </c>
      <c r="N37" s="7">
        <f>IF(Table3[[#This Row],[Valid Resolution for Type]]="No",1,0)</f>
        <v>0</v>
      </c>
      <c r="O37" s="7">
        <f>IF(AND(Table3[[#This Row],[Invalid Resolution (for count)]]=0,Table3[[#This Row],[Vote Recorded]]="No"),1,0)</f>
        <v>1</v>
      </c>
      <c r="P37" s="7">
        <f>IF(AND(Table3[[#This Row],[Invalid Resolution (for count)]]=0,OR(Table3[[#This Row],[Appropriate Change Impact for Resolution]]="No",Table3[[#This Row],[Appropriate Change Category for Resolution]]="No")),1,0)</f>
        <v>0</v>
      </c>
    </row>
    <row r="38" spans="1:16" x14ac:dyDescent="0.25">
      <c r="A38" t="s">
        <v>395</v>
      </c>
      <c r="B38" t="s">
        <v>5</v>
      </c>
      <c r="C38" t="s">
        <v>396</v>
      </c>
      <c r="D38" t="s">
        <v>55</v>
      </c>
      <c r="E38" t="s">
        <v>7</v>
      </c>
      <c r="F38" t="s">
        <v>16</v>
      </c>
      <c r="G38" t="s">
        <v>278</v>
      </c>
      <c r="I38" t="s">
        <v>10</v>
      </c>
      <c r="J38" s="1" t="s">
        <v>2231</v>
      </c>
      <c r="K38" s="1" t="s">
        <v>2231</v>
      </c>
      <c r="L38" s="1" t="s">
        <v>2229</v>
      </c>
      <c r="M38" s="1" t="s">
        <v>2231</v>
      </c>
      <c r="N38" s="7">
        <f>IF(Table3[[#This Row],[Valid Resolution for Type]]="No",1,0)</f>
        <v>0</v>
      </c>
      <c r="O38" s="7">
        <f>IF(AND(Table3[[#This Row],[Invalid Resolution (for count)]]=0,Table3[[#This Row],[Vote Recorded]]="No"),1,0)</f>
        <v>0</v>
      </c>
      <c r="P38" s="7">
        <f>IF(AND(Table3[[#This Row],[Invalid Resolution (for count)]]=0,OR(Table3[[#This Row],[Appropriate Change Impact for Resolution]]="No",Table3[[#This Row],[Appropriate Change Category for Resolution]]="No")),1,0)</f>
        <v>1</v>
      </c>
    </row>
    <row r="39" spans="1:16" x14ac:dyDescent="0.25">
      <c r="A39" t="s">
        <v>1598</v>
      </c>
      <c r="B39" t="s">
        <v>5</v>
      </c>
      <c r="C39" t="s">
        <v>1599</v>
      </c>
      <c r="D39" t="s">
        <v>55</v>
      </c>
      <c r="E39" t="s">
        <v>7</v>
      </c>
      <c r="F39" t="s">
        <v>16</v>
      </c>
      <c r="H39" t="s">
        <v>90</v>
      </c>
      <c r="I39" t="s">
        <v>24</v>
      </c>
      <c r="J39" s="1" t="s">
        <v>2231</v>
      </c>
      <c r="K39" s="1" t="s">
        <v>2229</v>
      </c>
      <c r="L39" s="1" t="s">
        <v>2231</v>
      </c>
      <c r="M39" s="1" t="s">
        <v>2231</v>
      </c>
      <c r="N39" s="7">
        <f>IF(Table3[[#This Row],[Valid Resolution for Type]]="No",1,0)</f>
        <v>0</v>
      </c>
      <c r="O39" s="7">
        <f>IF(AND(Table3[[#This Row],[Invalid Resolution (for count)]]=0,Table3[[#This Row],[Vote Recorded]]="No"),1,0)</f>
        <v>1</v>
      </c>
      <c r="P39" s="7">
        <f>IF(AND(Table3[[#This Row],[Invalid Resolution (for count)]]=0,OR(Table3[[#This Row],[Appropriate Change Impact for Resolution]]="No",Table3[[#This Row],[Appropriate Change Category for Resolution]]="No")),1,0)</f>
        <v>0</v>
      </c>
    </row>
    <row r="40" spans="1:16" x14ac:dyDescent="0.25">
      <c r="A40" t="s">
        <v>348</v>
      </c>
      <c r="B40" t="s">
        <v>5</v>
      </c>
      <c r="C40" t="s">
        <v>349</v>
      </c>
      <c r="D40" t="s">
        <v>55</v>
      </c>
      <c r="E40" t="s">
        <v>7</v>
      </c>
      <c r="F40" t="s">
        <v>16</v>
      </c>
      <c r="G40" t="s">
        <v>278</v>
      </c>
      <c r="I40" t="s">
        <v>10</v>
      </c>
      <c r="J40" s="1" t="s">
        <v>2231</v>
      </c>
      <c r="K40" s="1" t="s">
        <v>2231</v>
      </c>
      <c r="L40" s="1" t="s">
        <v>2229</v>
      </c>
      <c r="M40" s="1" t="s">
        <v>2231</v>
      </c>
      <c r="N40" s="7">
        <f>IF(Table3[[#This Row],[Valid Resolution for Type]]="No",1,0)</f>
        <v>0</v>
      </c>
      <c r="O40" s="7">
        <f>IF(AND(Table3[[#This Row],[Invalid Resolution (for count)]]=0,Table3[[#This Row],[Vote Recorded]]="No"),1,0)</f>
        <v>0</v>
      </c>
      <c r="P40" s="7">
        <f>IF(AND(Table3[[#This Row],[Invalid Resolution (for count)]]=0,OR(Table3[[#This Row],[Appropriate Change Impact for Resolution]]="No",Table3[[#This Row],[Appropriate Change Category for Resolution]]="No")),1,0)</f>
        <v>1</v>
      </c>
    </row>
    <row r="41" spans="1:16" x14ac:dyDescent="0.25">
      <c r="A41" t="s">
        <v>346</v>
      </c>
      <c r="B41" t="s">
        <v>5</v>
      </c>
      <c r="C41" t="s">
        <v>347</v>
      </c>
      <c r="D41" t="s">
        <v>55</v>
      </c>
      <c r="E41" t="s">
        <v>7</v>
      </c>
      <c r="F41" t="s">
        <v>16</v>
      </c>
      <c r="G41" t="s">
        <v>278</v>
      </c>
      <c r="I41" t="s">
        <v>10</v>
      </c>
      <c r="J41" s="1" t="s">
        <v>2231</v>
      </c>
      <c r="K41" s="1" t="s">
        <v>2231</v>
      </c>
      <c r="L41" s="1" t="s">
        <v>2229</v>
      </c>
      <c r="M41" s="1" t="s">
        <v>2231</v>
      </c>
      <c r="N41" s="7">
        <f>IF(Table3[[#This Row],[Valid Resolution for Type]]="No",1,0)</f>
        <v>0</v>
      </c>
      <c r="O41" s="7">
        <f>IF(AND(Table3[[#This Row],[Invalid Resolution (for count)]]=0,Table3[[#This Row],[Vote Recorded]]="No"),1,0)</f>
        <v>0</v>
      </c>
      <c r="P41" s="7">
        <f>IF(AND(Table3[[#This Row],[Invalid Resolution (for count)]]=0,OR(Table3[[#This Row],[Appropriate Change Impact for Resolution]]="No",Table3[[#This Row],[Appropriate Change Category for Resolution]]="No")),1,0)</f>
        <v>1</v>
      </c>
    </row>
    <row r="42" spans="1:16" x14ac:dyDescent="0.25">
      <c r="A42" t="s">
        <v>344</v>
      </c>
      <c r="B42" t="s">
        <v>5</v>
      </c>
      <c r="C42" t="s">
        <v>345</v>
      </c>
      <c r="D42" t="s">
        <v>55</v>
      </c>
      <c r="E42" t="s">
        <v>7</v>
      </c>
      <c r="F42" t="s">
        <v>16</v>
      </c>
      <c r="G42" t="s">
        <v>278</v>
      </c>
      <c r="I42" t="s">
        <v>10</v>
      </c>
      <c r="J42" s="1" t="s">
        <v>2231</v>
      </c>
      <c r="K42" s="1" t="s">
        <v>2231</v>
      </c>
      <c r="L42" s="1" t="s">
        <v>2229</v>
      </c>
      <c r="M42" s="1" t="s">
        <v>2231</v>
      </c>
      <c r="N42" s="7">
        <f>IF(Table3[[#This Row],[Valid Resolution for Type]]="No",1,0)</f>
        <v>0</v>
      </c>
      <c r="O42" s="7">
        <f>IF(AND(Table3[[#This Row],[Invalid Resolution (for count)]]=0,Table3[[#This Row],[Vote Recorded]]="No"),1,0)</f>
        <v>0</v>
      </c>
      <c r="P42" s="7">
        <f>IF(AND(Table3[[#This Row],[Invalid Resolution (for count)]]=0,OR(Table3[[#This Row],[Appropriate Change Impact for Resolution]]="No",Table3[[#This Row],[Appropriate Change Category for Resolution]]="No")),1,0)</f>
        <v>1</v>
      </c>
    </row>
    <row r="43" spans="1:16" x14ac:dyDescent="0.25">
      <c r="A43" t="s">
        <v>342</v>
      </c>
      <c r="B43" t="s">
        <v>5</v>
      </c>
      <c r="C43" t="s">
        <v>343</v>
      </c>
      <c r="D43" t="s">
        <v>55</v>
      </c>
      <c r="E43" t="s">
        <v>7</v>
      </c>
      <c r="F43" t="s">
        <v>16</v>
      </c>
      <c r="G43" t="s">
        <v>278</v>
      </c>
      <c r="I43" t="s">
        <v>10</v>
      </c>
      <c r="J43" s="1" t="s">
        <v>2231</v>
      </c>
      <c r="K43" s="1" t="s">
        <v>2231</v>
      </c>
      <c r="L43" s="1" t="s">
        <v>2229</v>
      </c>
      <c r="M43" s="1" t="s">
        <v>2231</v>
      </c>
      <c r="N43" s="7">
        <f>IF(Table3[[#This Row],[Valid Resolution for Type]]="No",1,0)</f>
        <v>0</v>
      </c>
      <c r="O43" s="7">
        <f>IF(AND(Table3[[#This Row],[Invalid Resolution (for count)]]=0,Table3[[#This Row],[Vote Recorded]]="No"),1,0)</f>
        <v>0</v>
      </c>
      <c r="P43" s="7">
        <f>IF(AND(Table3[[#This Row],[Invalid Resolution (for count)]]=0,OR(Table3[[#This Row],[Appropriate Change Impact for Resolution]]="No",Table3[[#This Row],[Appropriate Change Category for Resolution]]="No")),1,0)</f>
        <v>1</v>
      </c>
    </row>
    <row r="44" spans="1:16" x14ac:dyDescent="0.25">
      <c r="A44" t="s">
        <v>340</v>
      </c>
      <c r="B44" t="s">
        <v>5</v>
      </c>
      <c r="C44" t="s">
        <v>341</v>
      </c>
      <c r="D44" t="s">
        <v>55</v>
      </c>
      <c r="E44" t="s">
        <v>7</v>
      </c>
      <c r="F44" t="s">
        <v>16</v>
      </c>
      <c r="G44" t="s">
        <v>278</v>
      </c>
      <c r="I44" t="s">
        <v>10</v>
      </c>
      <c r="J44" s="1" t="s">
        <v>2231</v>
      </c>
      <c r="K44" s="1" t="s">
        <v>2231</v>
      </c>
      <c r="L44" s="1" t="s">
        <v>2229</v>
      </c>
      <c r="M44" s="1" t="s">
        <v>2231</v>
      </c>
      <c r="N44" s="7">
        <f>IF(Table3[[#This Row],[Valid Resolution for Type]]="No",1,0)</f>
        <v>0</v>
      </c>
      <c r="O44" s="7">
        <f>IF(AND(Table3[[#This Row],[Invalid Resolution (for count)]]=0,Table3[[#This Row],[Vote Recorded]]="No"),1,0)</f>
        <v>0</v>
      </c>
      <c r="P44" s="7">
        <f>IF(AND(Table3[[#This Row],[Invalid Resolution (for count)]]=0,OR(Table3[[#This Row],[Appropriate Change Impact for Resolution]]="No",Table3[[#This Row],[Appropriate Change Category for Resolution]]="No")),1,0)</f>
        <v>1</v>
      </c>
    </row>
    <row r="45" spans="1:16" x14ac:dyDescent="0.25">
      <c r="A45" t="s">
        <v>338</v>
      </c>
      <c r="B45" t="s">
        <v>5</v>
      </c>
      <c r="C45" t="s">
        <v>339</v>
      </c>
      <c r="D45" t="s">
        <v>55</v>
      </c>
      <c r="E45" t="s">
        <v>7</v>
      </c>
      <c r="F45" t="s">
        <v>88</v>
      </c>
      <c r="G45" t="s">
        <v>278</v>
      </c>
      <c r="J45" s="1" t="s">
        <v>2229</v>
      </c>
      <c r="K45" s="1" t="s">
        <v>2231</v>
      </c>
      <c r="L45" s="1" t="s">
        <v>2231</v>
      </c>
      <c r="M45" s="1" t="s">
        <v>2231</v>
      </c>
      <c r="N45" s="7">
        <f>IF(Table3[[#This Row],[Valid Resolution for Type]]="No",1,0)</f>
        <v>1</v>
      </c>
      <c r="O45" s="7">
        <f>IF(AND(Table3[[#This Row],[Invalid Resolution (for count)]]=0,Table3[[#This Row],[Vote Recorded]]="No"),1,0)</f>
        <v>0</v>
      </c>
      <c r="P45" s="7">
        <f>IF(AND(Table3[[#This Row],[Invalid Resolution (for count)]]=0,OR(Table3[[#This Row],[Appropriate Change Impact for Resolution]]="No",Table3[[#This Row],[Appropriate Change Category for Resolution]]="No")),1,0)</f>
        <v>0</v>
      </c>
    </row>
    <row r="46" spans="1:16" x14ac:dyDescent="0.25">
      <c r="A46" t="s">
        <v>336</v>
      </c>
      <c r="B46" t="s">
        <v>25</v>
      </c>
      <c r="C46" t="s">
        <v>337</v>
      </c>
      <c r="D46" t="s">
        <v>55</v>
      </c>
      <c r="E46" t="s">
        <v>7</v>
      </c>
      <c r="F46" t="s">
        <v>16</v>
      </c>
      <c r="G46" t="s">
        <v>278</v>
      </c>
      <c r="J46" s="1" t="s">
        <v>2229</v>
      </c>
      <c r="K46" s="1" t="s">
        <v>2231</v>
      </c>
      <c r="L46" s="1" t="s">
        <v>2229</v>
      </c>
      <c r="M46" t="s">
        <v>2229</v>
      </c>
      <c r="N46" s="7">
        <f>IF(Table3[[#This Row],[Valid Resolution for Type]]="No",1,0)</f>
        <v>1</v>
      </c>
      <c r="O46" s="7">
        <f>IF(AND(Table3[[#This Row],[Invalid Resolution (for count)]]=0,Table3[[#This Row],[Vote Recorded]]="No"),1,0)</f>
        <v>0</v>
      </c>
      <c r="P46" s="7">
        <f>IF(AND(Table3[[#This Row],[Invalid Resolution (for count)]]=0,OR(Table3[[#This Row],[Appropriate Change Impact for Resolution]]="No",Table3[[#This Row],[Appropriate Change Category for Resolution]]="No")),1,0)</f>
        <v>0</v>
      </c>
    </row>
    <row r="47" spans="1:16" x14ac:dyDescent="0.25">
      <c r="A47" t="s">
        <v>334</v>
      </c>
      <c r="B47" t="s">
        <v>25</v>
      </c>
      <c r="C47" t="s">
        <v>335</v>
      </c>
      <c r="D47" t="s">
        <v>55</v>
      </c>
      <c r="E47" t="s">
        <v>7</v>
      </c>
      <c r="F47" t="s">
        <v>16</v>
      </c>
      <c r="G47" t="s">
        <v>278</v>
      </c>
      <c r="J47" s="1" t="s">
        <v>2229</v>
      </c>
      <c r="K47" s="1" t="s">
        <v>2231</v>
      </c>
      <c r="L47" s="1" t="s">
        <v>2229</v>
      </c>
      <c r="M47" t="s">
        <v>2229</v>
      </c>
      <c r="N47" s="7">
        <f>IF(Table3[[#This Row],[Valid Resolution for Type]]="No",1,0)</f>
        <v>1</v>
      </c>
      <c r="O47" s="7">
        <f>IF(AND(Table3[[#This Row],[Invalid Resolution (for count)]]=0,Table3[[#This Row],[Vote Recorded]]="No"),1,0)</f>
        <v>0</v>
      </c>
      <c r="P47" s="7">
        <f>IF(AND(Table3[[#This Row],[Invalid Resolution (for count)]]=0,OR(Table3[[#This Row],[Appropriate Change Impact for Resolution]]="No",Table3[[#This Row],[Appropriate Change Category for Resolution]]="No")),1,0)</f>
        <v>0</v>
      </c>
    </row>
    <row r="48" spans="1:16" x14ac:dyDescent="0.25">
      <c r="A48" t="s">
        <v>332</v>
      </c>
      <c r="B48" t="s">
        <v>25</v>
      </c>
      <c r="C48" t="s">
        <v>333</v>
      </c>
      <c r="D48" t="s">
        <v>55</v>
      </c>
      <c r="E48" t="s">
        <v>7</v>
      </c>
      <c r="F48" t="s">
        <v>16</v>
      </c>
      <c r="G48" t="s">
        <v>278</v>
      </c>
      <c r="J48" s="1" t="s">
        <v>2229</v>
      </c>
      <c r="K48" s="1" t="s">
        <v>2231</v>
      </c>
      <c r="L48" s="1" t="s">
        <v>2229</v>
      </c>
      <c r="M48" t="s">
        <v>2229</v>
      </c>
      <c r="N48" s="7">
        <f>IF(Table3[[#This Row],[Valid Resolution for Type]]="No",1,0)</f>
        <v>1</v>
      </c>
      <c r="O48" s="7">
        <f>IF(AND(Table3[[#This Row],[Invalid Resolution (for count)]]=0,Table3[[#This Row],[Vote Recorded]]="No"),1,0)</f>
        <v>0</v>
      </c>
      <c r="P48" s="7">
        <f>IF(AND(Table3[[#This Row],[Invalid Resolution (for count)]]=0,OR(Table3[[#This Row],[Appropriate Change Impact for Resolution]]="No",Table3[[#This Row],[Appropriate Change Category for Resolution]]="No")),1,0)</f>
        <v>0</v>
      </c>
    </row>
    <row r="49" spans="1:16" x14ac:dyDescent="0.25">
      <c r="A49" t="s">
        <v>330</v>
      </c>
      <c r="B49" t="s">
        <v>5</v>
      </c>
      <c r="C49" t="s">
        <v>331</v>
      </c>
      <c r="D49" t="s">
        <v>55</v>
      </c>
      <c r="E49" t="s">
        <v>7</v>
      </c>
      <c r="F49" t="s">
        <v>8</v>
      </c>
      <c r="G49" t="s">
        <v>283</v>
      </c>
      <c r="I49" t="s">
        <v>10</v>
      </c>
      <c r="J49" s="1" t="s">
        <v>2231</v>
      </c>
      <c r="K49" s="1" t="s">
        <v>2231</v>
      </c>
      <c r="L49" s="1" t="s">
        <v>2229</v>
      </c>
      <c r="M49" t="s">
        <v>2231</v>
      </c>
      <c r="N49" s="7">
        <f>IF(Table3[[#This Row],[Valid Resolution for Type]]="No",1,0)</f>
        <v>0</v>
      </c>
      <c r="O49" s="7">
        <f>IF(AND(Table3[[#This Row],[Invalid Resolution (for count)]]=0,Table3[[#This Row],[Vote Recorded]]="No"),1,0)</f>
        <v>0</v>
      </c>
      <c r="P49" s="7">
        <f>IF(AND(Table3[[#This Row],[Invalid Resolution (for count)]]=0,OR(Table3[[#This Row],[Appropriate Change Impact for Resolution]]="No",Table3[[#This Row],[Appropriate Change Category for Resolution]]="No")),1,0)</f>
        <v>1</v>
      </c>
    </row>
    <row r="50" spans="1:16" x14ac:dyDescent="0.25">
      <c r="A50" t="s">
        <v>328</v>
      </c>
      <c r="B50" t="s">
        <v>5</v>
      </c>
      <c r="C50" t="s">
        <v>329</v>
      </c>
      <c r="D50" t="s">
        <v>55</v>
      </c>
      <c r="E50" t="s">
        <v>7</v>
      </c>
      <c r="F50" t="s">
        <v>16</v>
      </c>
      <c r="G50" t="s">
        <v>278</v>
      </c>
      <c r="I50" t="s">
        <v>20</v>
      </c>
      <c r="J50" s="1" t="s">
        <v>2231</v>
      </c>
      <c r="K50" s="1" t="s">
        <v>2231</v>
      </c>
      <c r="L50" s="1" t="s">
        <v>2229</v>
      </c>
      <c r="M50" s="1" t="s">
        <v>2231</v>
      </c>
      <c r="N50" s="7">
        <f>IF(Table3[[#This Row],[Valid Resolution for Type]]="No",1,0)</f>
        <v>0</v>
      </c>
      <c r="O50" s="7">
        <f>IF(AND(Table3[[#This Row],[Invalid Resolution (for count)]]=0,Table3[[#This Row],[Vote Recorded]]="No"),1,0)</f>
        <v>0</v>
      </c>
      <c r="P50" s="7">
        <f>IF(AND(Table3[[#This Row],[Invalid Resolution (for count)]]=0,OR(Table3[[#This Row],[Appropriate Change Impact for Resolution]]="No",Table3[[#This Row],[Appropriate Change Category for Resolution]]="No")),1,0)</f>
        <v>1</v>
      </c>
    </row>
    <row r="51" spans="1:16" x14ac:dyDescent="0.25">
      <c r="A51" t="s">
        <v>326</v>
      </c>
      <c r="B51" t="s">
        <v>5</v>
      </c>
      <c r="C51" t="s">
        <v>327</v>
      </c>
      <c r="D51" t="s">
        <v>55</v>
      </c>
      <c r="E51" t="s">
        <v>7</v>
      </c>
      <c r="F51" t="s">
        <v>8</v>
      </c>
      <c r="G51" t="s">
        <v>283</v>
      </c>
      <c r="J51" s="1" t="s">
        <v>2231</v>
      </c>
      <c r="K51" s="1" t="s">
        <v>2231</v>
      </c>
      <c r="L51" s="1" t="s">
        <v>2229</v>
      </c>
      <c r="M51" t="s">
        <v>2229</v>
      </c>
      <c r="N51" s="7">
        <f>IF(Table3[[#This Row],[Valid Resolution for Type]]="No",1,0)</f>
        <v>0</v>
      </c>
      <c r="O51" s="7">
        <f>IF(AND(Table3[[#This Row],[Invalid Resolution (for count)]]=0,Table3[[#This Row],[Vote Recorded]]="No"),1,0)</f>
        <v>0</v>
      </c>
      <c r="P51" s="7">
        <f>IF(AND(Table3[[#This Row],[Invalid Resolution (for count)]]=0,OR(Table3[[#This Row],[Appropriate Change Impact for Resolution]]="No",Table3[[#This Row],[Appropriate Change Category for Resolution]]="No")),1,0)</f>
        <v>1</v>
      </c>
    </row>
    <row r="52" spans="1:16" x14ac:dyDescent="0.25">
      <c r="A52" t="s">
        <v>323</v>
      </c>
      <c r="B52" t="s">
        <v>25</v>
      </c>
      <c r="C52" t="s">
        <v>325</v>
      </c>
      <c r="D52" t="s">
        <v>55</v>
      </c>
      <c r="E52" t="s">
        <v>7</v>
      </c>
      <c r="F52" t="s">
        <v>324</v>
      </c>
      <c r="G52" t="s">
        <v>283</v>
      </c>
      <c r="J52" s="1" t="s">
        <v>2229</v>
      </c>
      <c r="K52" s="1" t="s">
        <v>2231</v>
      </c>
      <c r="L52" s="1" t="s">
        <v>2231</v>
      </c>
      <c r="M52" t="s">
        <v>2231</v>
      </c>
      <c r="N52" s="7">
        <f>IF(Table3[[#This Row],[Valid Resolution for Type]]="No",1,0)</f>
        <v>1</v>
      </c>
      <c r="O52" s="7">
        <f>IF(AND(Table3[[#This Row],[Invalid Resolution (for count)]]=0,Table3[[#This Row],[Vote Recorded]]="No"),1,0)</f>
        <v>0</v>
      </c>
      <c r="P52" s="7">
        <f>IF(AND(Table3[[#This Row],[Invalid Resolution (for count)]]=0,OR(Table3[[#This Row],[Appropriate Change Impact for Resolution]]="No",Table3[[#This Row],[Appropriate Change Category for Resolution]]="No")),1,0)</f>
        <v>0</v>
      </c>
    </row>
    <row r="53" spans="1:16" x14ac:dyDescent="0.25">
      <c r="A53" t="s">
        <v>321</v>
      </c>
      <c r="B53" t="s">
        <v>25</v>
      </c>
      <c r="C53" t="s">
        <v>322</v>
      </c>
      <c r="D53" t="s">
        <v>55</v>
      </c>
      <c r="E53" t="s">
        <v>7</v>
      </c>
      <c r="F53" t="s">
        <v>8</v>
      </c>
      <c r="G53" t="s">
        <v>283</v>
      </c>
      <c r="J53" s="1" t="s">
        <v>2229</v>
      </c>
      <c r="K53" s="1" t="s">
        <v>2231</v>
      </c>
      <c r="L53" s="1" t="s">
        <v>2229</v>
      </c>
      <c r="M53" t="s">
        <v>2229</v>
      </c>
      <c r="N53" s="7">
        <f>IF(Table3[[#This Row],[Valid Resolution for Type]]="No",1,0)</f>
        <v>1</v>
      </c>
      <c r="O53" s="7">
        <f>IF(AND(Table3[[#This Row],[Invalid Resolution (for count)]]=0,Table3[[#This Row],[Vote Recorded]]="No"),1,0)</f>
        <v>0</v>
      </c>
      <c r="P53" s="7">
        <f>IF(AND(Table3[[#This Row],[Invalid Resolution (for count)]]=0,OR(Table3[[#This Row],[Appropriate Change Impact for Resolution]]="No",Table3[[#This Row],[Appropriate Change Category for Resolution]]="No")),1,0)</f>
        <v>0</v>
      </c>
    </row>
    <row r="54" spans="1:16" x14ac:dyDescent="0.25">
      <c r="A54" t="s">
        <v>319</v>
      </c>
      <c r="B54" t="s">
        <v>5</v>
      </c>
      <c r="C54" t="s">
        <v>320</v>
      </c>
      <c r="D54" t="s">
        <v>55</v>
      </c>
      <c r="E54" t="s">
        <v>7</v>
      </c>
      <c r="F54" t="s">
        <v>8</v>
      </c>
      <c r="G54" t="s">
        <v>283</v>
      </c>
      <c r="J54" s="1" t="s">
        <v>2231</v>
      </c>
      <c r="K54" s="1" t="s">
        <v>2231</v>
      </c>
      <c r="L54" s="1" t="s">
        <v>2229</v>
      </c>
      <c r="M54" t="s">
        <v>2229</v>
      </c>
      <c r="N54" s="7">
        <f>IF(Table3[[#This Row],[Valid Resolution for Type]]="No",1,0)</f>
        <v>0</v>
      </c>
      <c r="O54" s="7">
        <f>IF(AND(Table3[[#This Row],[Invalid Resolution (for count)]]=0,Table3[[#This Row],[Vote Recorded]]="No"),1,0)</f>
        <v>0</v>
      </c>
      <c r="P54" s="7">
        <f>IF(AND(Table3[[#This Row],[Invalid Resolution (for count)]]=0,OR(Table3[[#This Row],[Appropriate Change Impact for Resolution]]="No",Table3[[#This Row],[Appropriate Change Category for Resolution]]="No")),1,0)</f>
        <v>1</v>
      </c>
    </row>
    <row r="55" spans="1:16" x14ac:dyDescent="0.25">
      <c r="A55" t="s">
        <v>317</v>
      </c>
      <c r="B55" t="s">
        <v>25</v>
      </c>
      <c r="C55" t="s">
        <v>318</v>
      </c>
      <c r="D55" t="s">
        <v>55</v>
      </c>
      <c r="E55" t="s">
        <v>7</v>
      </c>
      <c r="F55" t="s">
        <v>8</v>
      </c>
      <c r="G55" t="s">
        <v>278</v>
      </c>
      <c r="J55" s="1" t="s">
        <v>2229</v>
      </c>
      <c r="K55" s="1" t="s">
        <v>2231</v>
      </c>
      <c r="L55" s="1" t="s">
        <v>2229</v>
      </c>
      <c r="M55" t="s">
        <v>2229</v>
      </c>
      <c r="N55" s="7">
        <f>IF(Table3[[#This Row],[Valid Resolution for Type]]="No",1,0)</f>
        <v>1</v>
      </c>
      <c r="O55" s="7">
        <f>IF(AND(Table3[[#This Row],[Invalid Resolution (for count)]]=0,Table3[[#This Row],[Vote Recorded]]="No"),1,0)</f>
        <v>0</v>
      </c>
      <c r="P55" s="7">
        <f>IF(AND(Table3[[#This Row],[Invalid Resolution (for count)]]=0,OR(Table3[[#This Row],[Appropriate Change Impact for Resolution]]="No",Table3[[#This Row],[Appropriate Change Category for Resolution]]="No")),1,0)</f>
        <v>0</v>
      </c>
    </row>
    <row r="56" spans="1:16" x14ac:dyDescent="0.25">
      <c r="A56" t="s">
        <v>315</v>
      </c>
      <c r="B56" t="s">
        <v>25</v>
      </c>
      <c r="C56" t="s">
        <v>316</v>
      </c>
      <c r="D56" t="s">
        <v>55</v>
      </c>
      <c r="E56" t="s">
        <v>7</v>
      </c>
      <c r="F56" t="s">
        <v>8</v>
      </c>
      <c r="G56" t="s">
        <v>278</v>
      </c>
      <c r="J56" s="1" t="s">
        <v>2229</v>
      </c>
      <c r="K56" s="1" t="s">
        <v>2231</v>
      </c>
      <c r="L56" s="1" t="s">
        <v>2229</v>
      </c>
      <c r="M56" t="s">
        <v>2229</v>
      </c>
      <c r="N56" s="7">
        <f>IF(Table3[[#This Row],[Valid Resolution for Type]]="No",1,0)</f>
        <v>1</v>
      </c>
      <c r="O56" s="7">
        <f>IF(AND(Table3[[#This Row],[Invalid Resolution (for count)]]=0,Table3[[#This Row],[Vote Recorded]]="No"),1,0)</f>
        <v>0</v>
      </c>
      <c r="P56" s="7">
        <f>IF(AND(Table3[[#This Row],[Invalid Resolution (for count)]]=0,OR(Table3[[#This Row],[Appropriate Change Impact for Resolution]]="No",Table3[[#This Row],[Appropriate Change Category for Resolution]]="No")),1,0)</f>
        <v>0</v>
      </c>
    </row>
    <row r="57" spans="1:16" x14ac:dyDescent="0.25">
      <c r="A57" t="s">
        <v>313</v>
      </c>
      <c r="B57" t="s">
        <v>25</v>
      </c>
      <c r="C57" t="s">
        <v>314</v>
      </c>
      <c r="D57" t="s">
        <v>55</v>
      </c>
      <c r="E57" t="s">
        <v>7</v>
      </c>
      <c r="F57" t="s">
        <v>8</v>
      </c>
      <c r="G57" t="s">
        <v>283</v>
      </c>
      <c r="J57" s="1" t="s">
        <v>2229</v>
      </c>
      <c r="K57" s="1" t="s">
        <v>2231</v>
      </c>
      <c r="L57" s="1" t="s">
        <v>2229</v>
      </c>
      <c r="M57" t="s">
        <v>2229</v>
      </c>
      <c r="N57" s="7">
        <f>IF(Table3[[#This Row],[Valid Resolution for Type]]="No",1,0)</f>
        <v>1</v>
      </c>
      <c r="O57" s="7">
        <f>IF(AND(Table3[[#This Row],[Invalid Resolution (for count)]]=0,Table3[[#This Row],[Vote Recorded]]="No"),1,0)</f>
        <v>0</v>
      </c>
      <c r="P57" s="7">
        <f>IF(AND(Table3[[#This Row],[Invalid Resolution (for count)]]=0,OR(Table3[[#This Row],[Appropriate Change Impact for Resolution]]="No",Table3[[#This Row],[Appropriate Change Category for Resolution]]="No")),1,0)</f>
        <v>0</v>
      </c>
    </row>
    <row r="58" spans="1:16" x14ac:dyDescent="0.25">
      <c r="A58" t="s">
        <v>311</v>
      </c>
      <c r="B58" t="s">
        <v>5</v>
      </c>
      <c r="C58" t="s">
        <v>312</v>
      </c>
      <c r="D58" t="s">
        <v>55</v>
      </c>
      <c r="E58" t="s">
        <v>7</v>
      </c>
      <c r="F58" t="s">
        <v>16</v>
      </c>
      <c r="G58" t="s">
        <v>278</v>
      </c>
      <c r="I58" t="s">
        <v>10</v>
      </c>
      <c r="J58" s="1" t="s">
        <v>2231</v>
      </c>
      <c r="K58" s="1" t="s">
        <v>2231</v>
      </c>
      <c r="L58" s="1" t="s">
        <v>2229</v>
      </c>
      <c r="M58" s="1" t="s">
        <v>2231</v>
      </c>
      <c r="N58" s="7">
        <f>IF(Table3[[#This Row],[Valid Resolution for Type]]="No",1,0)</f>
        <v>0</v>
      </c>
      <c r="O58" s="7">
        <f>IF(AND(Table3[[#This Row],[Invalid Resolution (for count)]]=0,Table3[[#This Row],[Vote Recorded]]="No"),1,0)</f>
        <v>0</v>
      </c>
      <c r="P58" s="7">
        <f>IF(AND(Table3[[#This Row],[Invalid Resolution (for count)]]=0,OR(Table3[[#This Row],[Appropriate Change Impact for Resolution]]="No",Table3[[#This Row],[Appropriate Change Category for Resolution]]="No")),1,0)</f>
        <v>1</v>
      </c>
    </row>
    <row r="59" spans="1:16" x14ac:dyDescent="0.25">
      <c r="A59" t="s">
        <v>309</v>
      </c>
      <c r="B59" t="s">
        <v>5</v>
      </c>
      <c r="C59" t="s">
        <v>310</v>
      </c>
      <c r="D59" t="s">
        <v>55</v>
      </c>
      <c r="E59" t="s">
        <v>7</v>
      </c>
      <c r="F59" t="s">
        <v>16</v>
      </c>
      <c r="G59" t="s">
        <v>283</v>
      </c>
      <c r="I59" t="s">
        <v>20</v>
      </c>
      <c r="J59" s="1" t="s">
        <v>2231</v>
      </c>
      <c r="K59" s="1" t="s">
        <v>2231</v>
      </c>
      <c r="L59" s="1" t="s">
        <v>2229</v>
      </c>
      <c r="M59" s="1" t="s">
        <v>2231</v>
      </c>
      <c r="N59" s="7">
        <f>IF(Table3[[#This Row],[Valid Resolution for Type]]="No",1,0)</f>
        <v>0</v>
      </c>
      <c r="O59" s="7">
        <f>IF(AND(Table3[[#This Row],[Invalid Resolution (for count)]]=0,Table3[[#This Row],[Vote Recorded]]="No"),1,0)</f>
        <v>0</v>
      </c>
      <c r="P59" s="7">
        <f>IF(AND(Table3[[#This Row],[Invalid Resolution (for count)]]=0,OR(Table3[[#This Row],[Appropriate Change Impact for Resolution]]="No",Table3[[#This Row],[Appropriate Change Category for Resolution]]="No")),1,0)</f>
        <v>1</v>
      </c>
    </row>
    <row r="60" spans="1:16" x14ac:dyDescent="0.25">
      <c r="A60" t="s">
        <v>307</v>
      </c>
      <c r="B60" t="s">
        <v>5</v>
      </c>
      <c r="C60" t="s">
        <v>308</v>
      </c>
      <c r="D60" t="s">
        <v>55</v>
      </c>
      <c r="E60" t="s">
        <v>7</v>
      </c>
      <c r="F60" t="s">
        <v>8</v>
      </c>
      <c r="G60" t="s">
        <v>278</v>
      </c>
      <c r="I60" t="s">
        <v>10</v>
      </c>
      <c r="J60" s="1" t="s">
        <v>2231</v>
      </c>
      <c r="K60" s="1" t="s">
        <v>2231</v>
      </c>
      <c r="L60" s="1" t="s">
        <v>2229</v>
      </c>
      <c r="M60" t="s">
        <v>2231</v>
      </c>
      <c r="N60" s="7">
        <f>IF(Table3[[#This Row],[Valid Resolution for Type]]="No",1,0)</f>
        <v>0</v>
      </c>
      <c r="O60" s="7">
        <f>IF(AND(Table3[[#This Row],[Invalid Resolution (for count)]]=0,Table3[[#This Row],[Vote Recorded]]="No"),1,0)</f>
        <v>0</v>
      </c>
      <c r="P60" s="7">
        <f>IF(AND(Table3[[#This Row],[Invalid Resolution (for count)]]=0,OR(Table3[[#This Row],[Appropriate Change Impact for Resolution]]="No",Table3[[#This Row],[Appropriate Change Category for Resolution]]="No")),1,0)</f>
        <v>1</v>
      </c>
    </row>
    <row r="61" spans="1:16" x14ac:dyDescent="0.25">
      <c r="A61" t="s">
        <v>305</v>
      </c>
      <c r="B61" t="s">
        <v>5</v>
      </c>
      <c r="C61" t="s">
        <v>306</v>
      </c>
      <c r="D61" t="s">
        <v>55</v>
      </c>
      <c r="E61" t="s">
        <v>7</v>
      </c>
      <c r="F61" t="s">
        <v>16</v>
      </c>
      <c r="G61" t="s">
        <v>278</v>
      </c>
      <c r="I61" t="s">
        <v>20</v>
      </c>
      <c r="J61" s="1" t="s">
        <v>2231</v>
      </c>
      <c r="K61" s="1" t="s">
        <v>2231</v>
      </c>
      <c r="L61" s="1" t="s">
        <v>2229</v>
      </c>
      <c r="M61" s="1" t="s">
        <v>2231</v>
      </c>
      <c r="N61" s="7">
        <f>IF(Table3[[#This Row],[Valid Resolution for Type]]="No",1,0)</f>
        <v>0</v>
      </c>
      <c r="O61" s="7">
        <f>IF(AND(Table3[[#This Row],[Invalid Resolution (for count)]]=0,Table3[[#This Row],[Vote Recorded]]="No"),1,0)</f>
        <v>0</v>
      </c>
      <c r="P61" s="7">
        <f>IF(AND(Table3[[#This Row],[Invalid Resolution (for count)]]=0,OR(Table3[[#This Row],[Appropriate Change Impact for Resolution]]="No",Table3[[#This Row],[Appropriate Change Category for Resolution]]="No")),1,0)</f>
        <v>1</v>
      </c>
    </row>
    <row r="62" spans="1:16" x14ac:dyDescent="0.25">
      <c r="A62" t="s">
        <v>303</v>
      </c>
      <c r="B62" t="s">
        <v>5</v>
      </c>
      <c r="C62" t="s">
        <v>304</v>
      </c>
      <c r="D62" t="s">
        <v>55</v>
      </c>
      <c r="E62" t="s">
        <v>7</v>
      </c>
      <c r="F62" t="s">
        <v>16</v>
      </c>
      <c r="G62" t="s">
        <v>278</v>
      </c>
      <c r="I62" t="s">
        <v>20</v>
      </c>
      <c r="J62" s="1" t="s">
        <v>2231</v>
      </c>
      <c r="K62" s="1" t="s">
        <v>2231</v>
      </c>
      <c r="L62" s="1" t="s">
        <v>2229</v>
      </c>
      <c r="M62" s="1" t="s">
        <v>2231</v>
      </c>
      <c r="N62" s="7">
        <f>IF(Table3[[#This Row],[Valid Resolution for Type]]="No",1,0)</f>
        <v>0</v>
      </c>
      <c r="O62" s="7">
        <f>IF(AND(Table3[[#This Row],[Invalid Resolution (for count)]]=0,Table3[[#This Row],[Vote Recorded]]="No"),1,0)</f>
        <v>0</v>
      </c>
      <c r="P62" s="7">
        <f>IF(AND(Table3[[#This Row],[Invalid Resolution (for count)]]=0,OR(Table3[[#This Row],[Appropriate Change Impact for Resolution]]="No",Table3[[#This Row],[Appropriate Change Category for Resolution]]="No")),1,0)</f>
        <v>1</v>
      </c>
    </row>
    <row r="63" spans="1:16" x14ac:dyDescent="0.25">
      <c r="A63" t="s">
        <v>301</v>
      </c>
      <c r="B63" t="s">
        <v>25</v>
      </c>
      <c r="C63" t="s">
        <v>302</v>
      </c>
      <c r="D63" t="s">
        <v>55</v>
      </c>
      <c r="E63" t="s">
        <v>7</v>
      </c>
      <c r="F63" t="s">
        <v>8</v>
      </c>
      <c r="G63" t="s">
        <v>278</v>
      </c>
      <c r="J63" s="1" t="s">
        <v>2229</v>
      </c>
      <c r="K63" s="1" t="s">
        <v>2231</v>
      </c>
      <c r="L63" s="1" t="s">
        <v>2229</v>
      </c>
      <c r="M63" t="s">
        <v>2229</v>
      </c>
      <c r="N63" s="7">
        <f>IF(Table3[[#This Row],[Valid Resolution for Type]]="No",1,0)</f>
        <v>1</v>
      </c>
      <c r="O63" s="7">
        <f>IF(AND(Table3[[#This Row],[Invalid Resolution (for count)]]=0,Table3[[#This Row],[Vote Recorded]]="No"),1,0)</f>
        <v>0</v>
      </c>
      <c r="P63" s="7">
        <f>IF(AND(Table3[[#This Row],[Invalid Resolution (for count)]]=0,OR(Table3[[#This Row],[Appropriate Change Impact for Resolution]]="No",Table3[[#This Row],[Appropriate Change Category for Resolution]]="No")),1,0)</f>
        <v>0</v>
      </c>
    </row>
    <row r="64" spans="1:16" x14ac:dyDescent="0.25">
      <c r="A64" t="s">
        <v>299</v>
      </c>
      <c r="B64" t="s">
        <v>5</v>
      </c>
      <c r="C64" t="s">
        <v>300</v>
      </c>
      <c r="D64" t="s">
        <v>55</v>
      </c>
      <c r="E64" t="s">
        <v>7</v>
      </c>
      <c r="F64" t="s">
        <v>8</v>
      </c>
      <c r="G64" t="s">
        <v>278</v>
      </c>
      <c r="I64" t="s">
        <v>20</v>
      </c>
      <c r="J64" s="1" t="s">
        <v>2231</v>
      </c>
      <c r="K64" s="1" t="s">
        <v>2231</v>
      </c>
      <c r="L64" s="1" t="s">
        <v>2229</v>
      </c>
      <c r="M64" t="s">
        <v>2231</v>
      </c>
      <c r="N64" s="7">
        <f>IF(Table3[[#This Row],[Valid Resolution for Type]]="No",1,0)</f>
        <v>0</v>
      </c>
      <c r="O64" s="7">
        <f>IF(AND(Table3[[#This Row],[Invalid Resolution (for count)]]=0,Table3[[#This Row],[Vote Recorded]]="No"),1,0)</f>
        <v>0</v>
      </c>
      <c r="P64" s="7">
        <f>IF(AND(Table3[[#This Row],[Invalid Resolution (for count)]]=0,OR(Table3[[#This Row],[Appropriate Change Impact for Resolution]]="No",Table3[[#This Row],[Appropriate Change Category for Resolution]]="No")),1,0)</f>
        <v>1</v>
      </c>
    </row>
    <row r="65" spans="1:16" x14ac:dyDescent="0.25">
      <c r="A65" t="s">
        <v>296</v>
      </c>
      <c r="B65" t="s">
        <v>25</v>
      </c>
      <c r="C65" t="s">
        <v>297</v>
      </c>
      <c r="D65" t="s">
        <v>55</v>
      </c>
      <c r="E65" t="s">
        <v>7</v>
      </c>
      <c r="F65" t="s">
        <v>8</v>
      </c>
      <c r="G65" t="s">
        <v>298</v>
      </c>
      <c r="H65" t="s">
        <v>90</v>
      </c>
      <c r="J65" s="1" t="s">
        <v>2229</v>
      </c>
      <c r="K65" s="1" t="s">
        <v>2231</v>
      </c>
      <c r="L65" s="1" t="s">
        <v>2231</v>
      </c>
      <c r="M65" t="s">
        <v>2229</v>
      </c>
      <c r="N65" s="7">
        <f>IF(Table3[[#This Row],[Valid Resolution for Type]]="No",1,0)</f>
        <v>1</v>
      </c>
      <c r="O65" s="7">
        <f>IF(AND(Table3[[#This Row],[Invalid Resolution (for count)]]=0,Table3[[#This Row],[Vote Recorded]]="No"),1,0)</f>
        <v>0</v>
      </c>
      <c r="P65" s="7">
        <f>IF(AND(Table3[[#This Row],[Invalid Resolution (for count)]]=0,OR(Table3[[#This Row],[Appropriate Change Impact for Resolution]]="No",Table3[[#This Row],[Appropriate Change Category for Resolution]]="No")),1,0)</f>
        <v>0</v>
      </c>
    </row>
    <row r="66" spans="1:16" x14ac:dyDescent="0.25">
      <c r="A66" t="s">
        <v>294</v>
      </c>
      <c r="B66" t="s">
        <v>5</v>
      </c>
      <c r="C66" t="s">
        <v>295</v>
      </c>
      <c r="D66" t="s">
        <v>55</v>
      </c>
      <c r="E66" t="s">
        <v>7</v>
      </c>
      <c r="F66" t="s">
        <v>8</v>
      </c>
      <c r="G66" t="s">
        <v>278</v>
      </c>
      <c r="I66" t="s">
        <v>20</v>
      </c>
      <c r="J66" s="1" t="s">
        <v>2231</v>
      </c>
      <c r="K66" s="1" t="s">
        <v>2231</v>
      </c>
      <c r="L66" s="1" t="s">
        <v>2229</v>
      </c>
      <c r="M66" t="s">
        <v>2231</v>
      </c>
      <c r="N66" s="7">
        <f>IF(Table3[[#This Row],[Valid Resolution for Type]]="No",1,0)</f>
        <v>0</v>
      </c>
      <c r="O66" s="7">
        <f>IF(AND(Table3[[#This Row],[Invalid Resolution (for count)]]=0,Table3[[#This Row],[Vote Recorded]]="No"),1,0)</f>
        <v>0</v>
      </c>
      <c r="P66" s="7">
        <f>IF(AND(Table3[[#This Row],[Invalid Resolution (for count)]]=0,OR(Table3[[#This Row],[Appropriate Change Impact for Resolution]]="No",Table3[[#This Row],[Appropriate Change Category for Resolution]]="No")),1,0)</f>
        <v>1</v>
      </c>
    </row>
    <row r="67" spans="1:16" x14ac:dyDescent="0.25">
      <c r="A67" t="s">
        <v>292</v>
      </c>
      <c r="B67" t="s">
        <v>5</v>
      </c>
      <c r="C67" t="s">
        <v>293</v>
      </c>
      <c r="D67" t="s">
        <v>55</v>
      </c>
      <c r="E67" t="s">
        <v>7</v>
      </c>
      <c r="F67" t="s">
        <v>8</v>
      </c>
      <c r="G67" t="s">
        <v>278</v>
      </c>
      <c r="I67" t="s">
        <v>20</v>
      </c>
      <c r="J67" s="1" t="s">
        <v>2231</v>
      </c>
      <c r="K67" s="1" t="s">
        <v>2231</v>
      </c>
      <c r="L67" s="1" t="s">
        <v>2229</v>
      </c>
      <c r="M67" t="s">
        <v>2231</v>
      </c>
      <c r="N67" s="7">
        <f>IF(Table3[[#This Row],[Valid Resolution for Type]]="No",1,0)</f>
        <v>0</v>
      </c>
      <c r="O67" s="7">
        <f>IF(AND(Table3[[#This Row],[Invalid Resolution (for count)]]=0,Table3[[#This Row],[Vote Recorded]]="No"),1,0)</f>
        <v>0</v>
      </c>
      <c r="P67" s="7">
        <f>IF(AND(Table3[[#This Row],[Invalid Resolution (for count)]]=0,OR(Table3[[#This Row],[Appropriate Change Impact for Resolution]]="No",Table3[[#This Row],[Appropriate Change Category for Resolution]]="No")),1,0)</f>
        <v>1</v>
      </c>
    </row>
    <row r="68" spans="1:16" x14ac:dyDescent="0.25">
      <c r="A68" t="s">
        <v>290</v>
      </c>
      <c r="B68" t="s">
        <v>5</v>
      </c>
      <c r="C68" t="s">
        <v>291</v>
      </c>
      <c r="D68" t="s">
        <v>55</v>
      </c>
      <c r="E68" t="s">
        <v>7</v>
      </c>
      <c r="F68" t="s">
        <v>16</v>
      </c>
      <c r="G68" t="s">
        <v>278</v>
      </c>
      <c r="J68" s="1" t="s">
        <v>2231</v>
      </c>
      <c r="K68" s="1" t="s">
        <v>2231</v>
      </c>
      <c r="L68" s="1" t="s">
        <v>2229</v>
      </c>
      <c r="M68" t="s">
        <v>2229</v>
      </c>
      <c r="N68" s="7">
        <f>IF(Table3[[#This Row],[Valid Resolution for Type]]="No",1,0)</f>
        <v>0</v>
      </c>
      <c r="O68" s="7">
        <f>IF(AND(Table3[[#This Row],[Invalid Resolution (for count)]]=0,Table3[[#This Row],[Vote Recorded]]="No"),1,0)</f>
        <v>0</v>
      </c>
      <c r="P68" s="7">
        <f>IF(AND(Table3[[#This Row],[Invalid Resolution (for count)]]=0,OR(Table3[[#This Row],[Appropriate Change Impact for Resolution]]="No",Table3[[#This Row],[Appropriate Change Category for Resolution]]="No")),1,0)</f>
        <v>1</v>
      </c>
    </row>
    <row r="69" spans="1:16" x14ac:dyDescent="0.25">
      <c r="A69" t="s">
        <v>288</v>
      </c>
      <c r="B69" t="s">
        <v>5</v>
      </c>
      <c r="C69" t="s">
        <v>289</v>
      </c>
      <c r="D69" t="s">
        <v>55</v>
      </c>
      <c r="E69" t="s">
        <v>7</v>
      </c>
      <c r="F69" t="s">
        <v>8</v>
      </c>
      <c r="G69" t="s">
        <v>283</v>
      </c>
      <c r="I69" t="s">
        <v>10</v>
      </c>
      <c r="J69" s="1" t="s">
        <v>2231</v>
      </c>
      <c r="K69" s="1" t="s">
        <v>2231</v>
      </c>
      <c r="L69" s="1" t="s">
        <v>2229</v>
      </c>
      <c r="M69" t="s">
        <v>2231</v>
      </c>
      <c r="N69" s="7">
        <f>IF(Table3[[#This Row],[Valid Resolution for Type]]="No",1,0)</f>
        <v>0</v>
      </c>
      <c r="O69" s="7">
        <f>IF(AND(Table3[[#This Row],[Invalid Resolution (for count)]]=0,Table3[[#This Row],[Vote Recorded]]="No"),1,0)</f>
        <v>0</v>
      </c>
      <c r="P69" s="7">
        <f>IF(AND(Table3[[#This Row],[Invalid Resolution (for count)]]=0,OR(Table3[[#This Row],[Appropriate Change Impact for Resolution]]="No",Table3[[#This Row],[Appropriate Change Category for Resolution]]="No")),1,0)</f>
        <v>1</v>
      </c>
    </row>
    <row r="70" spans="1:16" x14ac:dyDescent="0.25">
      <c r="A70" t="s">
        <v>286</v>
      </c>
      <c r="B70" t="s">
        <v>5</v>
      </c>
      <c r="C70" t="s">
        <v>287</v>
      </c>
      <c r="D70" t="s">
        <v>55</v>
      </c>
      <c r="E70" t="s">
        <v>7</v>
      </c>
      <c r="F70" t="s">
        <v>88</v>
      </c>
      <c r="G70" t="s">
        <v>278</v>
      </c>
      <c r="I70" t="s">
        <v>10</v>
      </c>
      <c r="J70" s="1" t="s">
        <v>2229</v>
      </c>
      <c r="K70" s="1" t="s">
        <v>2231</v>
      </c>
      <c r="L70" s="1" t="s">
        <v>2231</v>
      </c>
      <c r="M70" t="s">
        <v>2229</v>
      </c>
      <c r="N70" s="7">
        <f>IF(Table3[[#This Row],[Valid Resolution for Type]]="No",1,0)</f>
        <v>1</v>
      </c>
      <c r="O70" s="7">
        <f>IF(AND(Table3[[#This Row],[Invalid Resolution (for count)]]=0,Table3[[#This Row],[Vote Recorded]]="No"),1,0)</f>
        <v>0</v>
      </c>
      <c r="P70" s="7">
        <f>IF(AND(Table3[[#This Row],[Invalid Resolution (for count)]]=0,OR(Table3[[#This Row],[Appropriate Change Impact for Resolution]]="No",Table3[[#This Row],[Appropriate Change Category for Resolution]]="No")),1,0)</f>
        <v>0</v>
      </c>
    </row>
    <row r="71" spans="1:16" x14ac:dyDescent="0.25">
      <c r="A71" t="s">
        <v>284</v>
      </c>
      <c r="B71" t="s">
        <v>5</v>
      </c>
      <c r="C71" t="s">
        <v>285</v>
      </c>
      <c r="D71" t="s">
        <v>55</v>
      </c>
      <c r="E71" t="s">
        <v>7</v>
      </c>
      <c r="F71" t="s">
        <v>61</v>
      </c>
      <c r="G71" t="s">
        <v>283</v>
      </c>
      <c r="J71" s="1" t="s">
        <v>2231</v>
      </c>
      <c r="K71" s="1" t="s">
        <v>2231</v>
      </c>
      <c r="L71" s="1" t="s">
        <v>2229</v>
      </c>
      <c r="M71" t="s">
        <v>2229</v>
      </c>
      <c r="N71" s="7">
        <f>IF(Table3[[#This Row],[Valid Resolution for Type]]="No",1,0)</f>
        <v>0</v>
      </c>
      <c r="O71" s="7">
        <f>IF(AND(Table3[[#This Row],[Invalid Resolution (for count)]]=0,Table3[[#This Row],[Vote Recorded]]="No"),1,0)</f>
        <v>0</v>
      </c>
      <c r="P71" s="7">
        <f>IF(AND(Table3[[#This Row],[Invalid Resolution (for count)]]=0,OR(Table3[[#This Row],[Appropriate Change Impact for Resolution]]="No",Table3[[#This Row],[Appropriate Change Category for Resolution]]="No")),1,0)</f>
        <v>1</v>
      </c>
    </row>
    <row r="72" spans="1:16" x14ac:dyDescent="0.25">
      <c r="A72" t="s">
        <v>281</v>
      </c>
      <c r="B72" t="s">
        <v>5</v>
      </c>
      <c r="C72" t="s">
        <v>282</v>
      </c>
      <c r="D72" t="s">
        <v>55</v>
      </c>
      <c r="E72" t="s">
        <v>7</v>
      </c>
      <c r="F72" t="s">
        <v>8</v>
      </c>
      <c r="G72" t="s">
        <v>283</v>
      </c>
      <c r="J72" s="1" t="s">
        <v>2231</v>
      </c>
      <c r="K72" s="1" t="s">
        <v>2231</v>
      </c>
      <c r="L72" s="1" t="s">
        <v>2229</v>
      </c>
      <c r="M72" t="s">
        <v>2229</v>
      </c>
      <c r="N72" s="7">
        <f>IF(Table3[[#This Row],[Valid Resolution for Type]]="No",1,0)</f>
        <v>0</v>
      </c>
      <c r="O72" s="7">
        <f>IF(AND(Table3[[#This Row],[Invalid Resolution (for count)]]=0,Table3[[#This Row],[Vote Recorded]]="No"),1,0)</f>
        <v>0</v>
      </c>
      <c r="P72" s="7">
        <f>IF(AND(Table3[[#This Row],[Invalid Resolution (for count)]]=0,OR(Table3[[#This Row],[Appropriate Change Impact for Resolution]]="No",Table3[[#This Row],[Appropriate Change Category for Resolution]]="No")),1,0)</f>
        <v>1</v>
      </c>
    </row>
    <row r="73" spans="1:16" x14ac:dyDescent="0.25">
      <c r="A73" t="s">
        <v>279</v>
      </c>
      <c r="B73" t="s">
        <v>5</v>
      </c>
      <c r="C73" t="s">
        <v>280</v>
      </c>
      <c r="D73" t="s">
        <v>55</v>
      </c>
      <c r="E73" t="s">
        <v>7</v>
      </c>
      <c r="F73" t="s">
        <v>8</v>
      </c>
      <c r="G73" t="s">
        <v>278</v>
      </c>
      <c r="J73" s="1" t="s">
        <v>2231</v>
      </c>
      <c r="K73" s="1" t="s">
        <v>2231</v>
      </c>
      <c r="L73" s="1" t="s">
        <v>2229</v>
      </c>
      <c r="M73" t="s">
        <v>2229</v>
      </c>
      <c r="N73" s="7">
        <f>IF(Table3[[#This Row],[Valid Resolution for Type]]="No",1,0)</f>
        <v>0</v>
      </c>
      <c r="O73" s="7">
        <f>IF(AND(Table3[[#This Row],[Invalid Resolution (for count)]]=0,Table3[[#This Row],[Vote Recorded]]="No"),1,0)</f>
        <v>0</v>
      </c>
      <c r="P73" s="7">
        <f>IF(AND(Table3[[#This Row],[Invalid Resolution (for count)]]=0,OR(Table3[[#This Row],[Appropriate Change Impact for Resolution]]="No",Table3[[#This Row],[Appropriate Change Category for Resolution]]="No")),1,0)</f>
        <v>1</v>
      </c>
    </row>
    <row r="74" spans="1:16" x14ac:dyDescent="0.25">
      <c r="A74" t="s">
        <v>276</v>
      </c>
      <c r="B74" t="s">
        <v>5</v>
      </c>
      <c r="C74" t="s">
        <v>277</v>
      </c>
      <c r="D74" t="s">
        <v>55</v>
      </c>
      <c r="E74" t="s">
        <v>7</v>
      </c>
      <c r="F74" t="s">
        <v>8</v>
      </c>
      <c r="G74" t="s">
        <v>278</v>
      </c>
      <c r="I74" t="s">
        <v>10</v>
      </c>
      <c r="J74" s="1" t="s">
        <v>2231</v>
      </c>
      <c r="K74" s="1" t="s">
        <v>2231</v>
      </c>
      <c r="L74" s="1" t="s">
        <v>2229</v>
      </c>
      <c r="M74" t="s">
        <v>2231</v>
      </c>
      <c r="N74" s="7">
        <f>IF(Table3[[#This Row],[Valid Resolution for Type]]="No",1,0)</f>
        <v>0</v>
      </c>
      <c r="O74" s="7">
        <f>IF(AND(Table3[[#This Row],[Invalid Resolution (for count)]]=0,Table3[[#This Row],[Vote Recorded]]="No"),1,0)</f>
        <v>0</v>
      </c>
      <c r="P74" s="7">
        <f>IF(AND(Table3[[#This Row],[Invalid Resolution (for count)]]=0,OR(Table3[[#This Row],[Appropriate Change Impact for Resolution]]="No",Table3[[#This Row],[Appropriate Change Category for Resolution]]="No")),1,0)</f>
        <v>1</v>
      </c>
    </row>
    <row r="75" spans="1:16" x14ac:dyDescent="0.25">
      <c r="A75" t="s">
        <v>1174</v>
      </c>
      <c r="B75" t="s">
        <v>5</v>
      </c>
      <c r="C75" t="s">
        <v>1175</v>
      </c>
      <c r="D75" t="s">
        <v>55</v>
      </c>
      <c r="E75" t="s">
        <v>7</v>
      </c>
      <c r="F75" t="s">
        <v>16</v>
      </c>
      <c r="H75" t="s">
        <v>90</v>
      </c>
      <c r="I75" t="s">
        <v>10</v>
      </c>
      <c r="J75" s="1" t="s">
        <v>2231</v>
      </c>
      <c r="K75" s="1" t="s">
        <v>2229</v>
      </c>
      <c r="L75" s="1" t="s">
        <v>2231</v>
      </c>
      <c r="M75" s="1" t="s">
        <v>2231</v>
      </c>
      <c r="N75" s="7">
        <f>IF(Table3[[#This Row],[Valid Resolution for Type]]="No",1,0)</f>
        <v>0</v>
      </c>
      <c r="O75" s="7">
        <f>IF(AND(Table3[[#This Row],[Invalid Resolution (for count)]]=0,Table3[[#This Row],[Vote Recorded]]="No"),1,0)</f>
        <v>1</v>
      </c>
      <c r="P75" s="7">
        <f>IF(AND(Table3[[#This Row],[Invalid Resolution (for count)]]=0,OR(Table3[[#This Row],[Appropriate Change Impact for Resolution]]="No",Table3[[#This Row],[Appropriate Change Category for Resolution]]="No")),1,0)</f>
        <v>0</v>
      </c>
    </row>
    <row r="76" spans="1:16" x14ac:dyDescent="0.25">
      <c r="A76" t="s">
        <v>1172</v>
      </c>
      <c r="B76" t="s">
        <v>5</v>
      </c>
      <c r="C76" t="s">
        <v>1173</v>
      </c>
      <c r="D76" t="s">
        <v>55</v>
      </c>
      <c r="E76" t="s">
        <v>7</v>
      </c>
      <c r="F76" t="s">
        <v>16</v>
      </c>
      <c r="H76" t="s">
        <v>90</v>
      </c>
      <c r="I76" t="s">
        <v>10</v>
      </c>
      <c r="J76" s="1" t="s">
        <v>2231</v>
      </c>
      <c r="K76" s="1" t="s">
        <v>2229</v>
      </c>
      <c r="L76" s="1" t="s">
        <v>2231</v>
      </c>
      <c r="M76" s="1" t="s">
        <v>2231</v>
      </c>
      <c r="N76" s="7">
        <f>IF(Table3[[#This Row],[Valid Resolution for Type]]="No",1,0)</f>
        <v>0</v>
      </c>
      <c r="O76" s="7">
        <f>IF(AND(Table3[[#This Row],[Invalid Resolution (for count)]]=0,Table3[[#This Row],[Vote Recorded]]="No"),1,0)</f>
        <v>1</v>
      </c>
      <c r="P76" s="7">
        <f>IF(AND(Table3[[#This Row],[Invalid Resolution (for count)]]=0,OR(Table3[[#This Row],[Appropriate Change Impact for Resolution]]="No",Table3[[#This Row],[Appropriate Change Category for Resolution]]="No")),1,0)</f>
        <v>0</v>
      </c>
    </row>
    <row r="77" spans="1:16" x14ac:dyDescent="0.25">
      <c r="A77" t="s">
        <v>1170</v>
      </c>
      <c r="B77" t="s">
        <v>5</v>
      </c>
      <c r="C77" t="s">
        <v>1171</v>
      </c>
      <c r="D77" t="s">
        <v>55</v>
      </c>
      <c r="E77" t="s">
        <v>7</v>
      </c>
      <c r="F77" t="s">
        <v>16</v>
      </c>
      <c r="H77" t="s">
        <v>90</v>
      </c>
      <c r="I77" t="s">
        <v>10</v>
      </c>
      <c r="J77" s="1" t="s">
        <v>2231</v>
      </c>
      <c r="K77" s="1" t="s">
        <v>2229</v>
      </c>
      <c r="L77" s="1" t="s">
        <v>2231</v>
      </c>
      <c r="M77" s="1" t="s">
        <v>2231</v>
      </c>
      <c r="N77" s="7">
        <f>IF(Table3[[#This Row],[Valid Resolution for Type]]="No",1,0)</f>
        <v>0</v>
      </c>
      <c r="O77" s="7">
        <f>IF(AND(Table3[[#This Row],[Invalid Resolution (for count)]]=0,Table3[[#This Row],[Vote Recorded]]="No"),1,0)</f>
        <v>1</v>
      </c>
      <c r="P77" s="7">
        <f>IF(AND(Table3[[#This Row],[Invalid Resolution (for count)]]=0,OR(Table3[[#This Row],[Appropriate Change Impact for Resolution]]="No",Table3[[#This Row],[Appropriate Change Category for Resolution]]="No")),1,0)</f>
        <v>0</v>
      </c>
    </row>
    <row r="78" spans="1:16" x14ac:dyDescent="0.25">
      <c r="A78" t="s">
        <v>1168</v>
      </c>
      <c r="B78" t="s">
        <v>5</v>
      </c>
      <c r="C78" t="s">
        <v>1169</v>
      </c>
      <c r="D78" t="s">
        <v>55</v>
      </c>
      <c r="E78" t="s">
        <v>7</v>
      </c>
      <c r="F78" t="s">
        <v>16</v>
      </c>
      <c r="H78" t="s">
        <v>90</v>
      </c>
      <c r="I78" t="s">
        <v>10</v>
      </c>
      <c r="J78" s="1" t="s">
        <v>2231</v>
      </c>
      <c r="K78" s="1" t="s">
        <v>2229</v>
      </c>
      <c r="L78" s="1" t="s">
        <v>2231</v>
      </c>
      <c r="M78" s="1" t="s">
        <v>2231</v>
      </c>
      <c r="N78" s="7">
        <f>IF(Table3[[#This Row],[Valid Resolution for Type]]="No",1,0)</f>
        <v>0</v>
      </c>
      <c r="O78" s="7">
        <f>IF(AND(Table3[[#This Row],[Invalid Resolution (for count)]]=0,Table3[[#This Row],[Vote Recorded]]="No"),1,0)</f>
        <v>1</v>
      </c>
      <c r="P78" s="7">
        <f>IF(AND(Table3[[#This Row],[Invalid Resolution (for count)]]=0,OR(Table3[[#This Row],[Appropriate Change Impact for Resolution]]="No",Table3[[#This Row],[Appropriate Change Category for Resolution]]="No")),1,0)</f>
        <v>0</v>
      </c>
    </row>
    <row r="79" spans="1:16" x14ac:dyDescent="0.25">
      <c r="A79" t="s">
        <v>1166</v>
      </c>
      <c r="B79" t="s">
        <v>5</v>
      </c>
      <c r="C79" t="s">
        <v>1167</v>
      </c>
      <c r="D79" t="s">
        <v>55</v>
      </c>
      <c r="E79" t="s">
        <v>7</v>
      </c>
      <c r="F79" t="s">
        <v>16</v>
      </c>
      <c r="H79" t="s">
        <v>90</v>
      </c>
      <c r="I79" t="s">
        <v>10</v>
      </c>
      <c r="J79" s="1" t="s">
        <v>2231</v>
      </c>
      <c r="K79" s="1" t="s">
        <v>2229</v>
      </c>
      <c r="L79" s="1" t="s">
        <v>2231</v>
      </c>
      <c r="M79" s="1" t="s">
        <v>2231</v>
      </c>
      <c r="N79" s="7">
        <f>IF(Table3[[#This Row],[Valid Resolution for Type]]="No",1,0)</f>
        <v>0</v>
      </c>
      <c r="O79" s="7">
        <f>IF(AND(Table3[[#This Row],[Invalid Resolution (for count)]]=0,Table3[[#This Row],[Vote Recorded]]="No"),1,0)</f>
        <v>1</v>
      </c>
      <c r="P79" s="7">
        <f>IF(AND(Table3[[#This Row],[Invalid Resolution (for count)]]=0,OR(Table3[[#This Row],[Appropriate Change Impact for Resolution]]="No",Table3[[#This Row],[Appropriate Change Category for Resolution]]="No")),1,0)</f>
        <v>0</v>
      </c>
    </row>
    <row r="80" spans="1:16" x14ac:dyDescent="0.25">
      <c r="A80" t="s">
        <v>1164</v>
      </c>
      <c r="B80" t="s">
        <v>5</v>
      </c>
      <c r="C80" t="s">
        <v>1165</v>
      </c>
      <c r="D80" t="s">
        <v>55</v>
      </c>
      <c r="E80" t="s">
        <v>7</v>
      </c>
      <c r="F80" t="s">
        <v>16</v>
      </c>
      <c r="H80" t="s">
        <v>90</v>
      </c>
      <c r="I80" t="s">
        <v>10</v>
      </c>
      <c r="J80" s="1" t="s">
        <v>2231</v>
      </c>
      <c r="K80" s="1" t="s">
        <v>2229</v>
      </c>
      <c r="L80" s="1" t="s">
        <v>2231</v>
      </c>
      <c r="M80" s="1" t="s">
        <v>2231</v>
      </c>
      <c r="N80" s="7">
        <f>IF(Table3[[#This Row],[Valid Resolution for Type]]="No",1,0)</f>
        <v>0</v>
      </c>
      <c r="O80" s="7">
        <f>IF(AND(Table3[[#This Row],[Invalid Resolution (for count)]]=0,Table3[[#This Row],[Vote Recorded]]="No"),1,0)</f>
        <v>1</v>
      </c>
      <c r="P80" s="7">
        <f>IF(AND(Table3[[#This Row],[Invalid Resolution (for count)]]=0,OR(Table3[[#This Row],[Appropriate Change Impact for Resolution]]="No",Table3[[#This Row],[Appropriate Change Category for Resolution]]="No")),1,0)</f>
        <v>0</v>
      </c>
    </row>
    <row r="81" spans="1:16" x14ac:dyDescent="0.25">
      <c r="A81" t="s">
        <v>1162</v>
      </c>
      <c r="B81" t="s">
        <v>5</v>
      </c>
      <c r="C81" t="s">
        <v>1163</v>
      </c>
      <c r="D81" t="s">
        <v>55</v>
      </c>
      <c r="E81" t="s">
        <v>7</v>
      </c>
      <c r="F81" t="s">
        <v>16</v>
      </c>
      <c r="H81" t="s">
        <v>90</v>
      </c>
      <c r="I81" t="s">
        <v>10</v>
      </c>
      <c r="J81" s="1" t="s">
        <v>2231</v>
      </c>
      <c r="K81" s="1" t="s">
        <v>2229</v>
      </c>
      <c r="L81" s="1" t="s">
        <v>2231</v>
      </c>
      <c r="M81" s="1" t="s">
        <v>2231</v>
      </c>
      <c r="N81" s="7">
        <f>IF(Table3[[#This Row],[Valid Resolution for Type]]="No",1,0)</f>
        <v>0</v>
      </c>
      <c r="O81" s="7">
        <f>IF(AND(Table3[[#This Row],[Invalid Resolution (for count)]]=0,Table3[[#This Row],[Vote Recorded]]="No"),1,0)</f>
        <v>1</v>
      </c>
      <c r="P81" s="7">
        <f>IF(AND(Table3[[#This Row],[Invalid Resolution (for count)]]=0,OR(Table3[[#This Row],[Appropriate Change Impact for Resolution]]="No",Table3[[#This Row],[Appropriate Change Category for Resolution]]="No")),1,0)</f>
        <v>0</v>
      </c>
    </row>
    <row r="82" spans="1:16" x14ac:dyDescent="0.25">
      <c r="A82" t="s">
        <v>1160</v>
      </c>
      <c r="B82" t="s">
        <v>5</v>
      </c>
      <c r="C82" t="s">
        <v>1161</v>
      </c>
      <c r="D82" t="s">
        <v>55</v>
      </c>
      <c r="E82" t="s">
        <v>7</v>
      </c>
      <c r="F82" t="s">
        <v>16</v>
      </c>
      <c r="H82" t="s">
        <v>554</v>
      </c>
      <c r="I82" t="s">
        <v>10</v>
      </c>
      <c r="J82" s="1" t="s">
        <v>2231</v>
      </c>
      <c r="K82" s="1" t="s">
        <v>2229</v>
      </c>
      <c r="L82" s="1" t="s">
        <v>2231</v>
      </c>
      <c r="M82" s="1" t="s">
        <v>2231</v>
      </c>
      <c r="N82" s="7">
        <f>IF(Table3[[#This Row],[Valid Resolution for Type]]="No",1,0)</f>
        <v>0</v>
      </c>
      <c r="O82" s="7">
        <f>IF(AND(Table3[[#This Row],[Invalid Resolution (for count)]]=0,Table3[[#This Row],[Vote Recorded]]="No"),1,0)</f>
        <v>1</v>
      </c>
      <c r="P82" s="7">
        <f>IF(AND(Table3[[#This Row],[Invalid Resolution (for count)]]=0,OR(Table3[[#This Row],[Appropriate Change Impact for Resolution]]="No",Table3[[#This Row],[Appropriate Change Category for Resolution]]="No")),1,0)</f>
        <v>0</v>
      </c>
    </row>
    <row r="83" spans="1:16" x14ac:dyDescent="0.25">
      <c r="A83" t="s">
        <v>1158</v>
      </c>
      <c r="B83" t="s">
        <v>5</v>
      </c>
      <c r="C83" t="s">
        <v>1159</v>
      </c>
      <c r="D83" t="s">
        <v>55</v>
      </c>
      <c r="E83" t="s">
        <v>7</v>
      </c>
      <c r="F83" t="s">
        <v>16</v>
      </c>
      <c r="H83" t="s">
        <v>146</v>
      </c>
      <c r="I83" t="s">
        <v>10</v>
      </c>
      <c r="J83" s="1" t="s">
        <v>2231</v>
      </c>
      <c r="K83" s="1" t="s">
        <v>2229</v>
      </c>
      <c r="L83" s="1" t="s">
        <v>2231</v>
      </c>
      <c r="M83" s="1" t="s">
        <v>2231</v>
      </c>
      <c r="N83" s="7">
        <f>IF(Table3[[#This Row],[Valid Resolution for Type]]="No",1,0)</f>
        <v>0</v>
      </c>
      <c r="O83" s="7">
        <f>IF(AND(Table3[[#This Row],[Invalid Resolution (for count)]]=0,Table3[[#This Row],[Vote Recorded]]="No"),1,0)</f>
        <v>1</v>
      </c>
      <c r="P83" s="7">
        <f>IF(AND(Table3[[#This Row],[Invalid Resolution (for count)]]=0,OR(Table3[[#This Row],[Appropriate Change Impact for Resolution]]="No",Table3[[#This Row],[Appropriate Change Category for Resolution]]="No")),1,0)</f>
        <v>0</v>
      </c>
    </row>
    <row r="84" spans="1:16" x14ac:dyDescent="0.25">
      <c r="A84" t="s">
        <v>1156</v>
      </c>
      <c r="B84" t="s">
        <v>5</v>
      </c>
      <c r="C84" t="s">
        <v>1157</v>
      </c>
      <c r="D84" t="s">
        <v>55</v>
      </c>
      <c r="E84" t="s">
        <v>7</v>
      </c>
      <c r="F84" t="s">
        <v>16</v>
      </c>
      <c r="H84" t="s">
        <v>146</v>
      </c>
      <c r="I84" t="s">
        <v>10</v>
      </c>
      <c r="J84" s="1" t="s">
        <v>2231</v>
      </c>
      <c r="K84" s="1" t="s">
        <v>2229</v>
      </c>
      <c r="L84" s="1" t="s">
        <v>2231</v>
      </c>
      <c r="M84" s="1" t="s">
        <v>2231</v>
      </c>
      <c r="N84" s="7">
        <f>IF(Table3[[#This Row],[Valid Resolution for Type]]="No",1,0)</f>
        <v>0</v>
      </c>
      <c r="O84" s="7">
        <f>IF(AND(Table3[[#This Row],[Invalid Resolution (for count)]]=0,Table3[[#This Row],[Vote Recorded]]="No"),1,0)</f>
        <v>1</v>
      </c>
      <c r="P84" s="7">
        <f>IF(AND(Table3[[#This Row],[Invalid Resolution (for count)]]=0,OR(Table3[[#This Row],[Appropriate Change Impact for Resolution]]="No",Table3[[#This Row],[Appropriate Change Category for Resolution]]="No")),1,0)</f>
        <v>0</v>
      </c>
    </row>
    <row r="85" spans="1:16" x14ac:dyDescent="0.25">
      <c r="A85" t="s">
        <v>1154</v>
      </c>
      <c r="B85" t="s">
        <v>5</v>
      </c>
      <c r="C85" t="s">
        <v>1155</v>
      </c>
      <c r="D85" t="s">
        <v>55</v>
      </c>
      <c r="E85" t="s">
        <v>7</v>
      </c>
      <c r="F85" t="s">
        <v>16</v>
      </c>
      <c r="H85" t="s">
        <v>90</v>
      </c>
      <c r="I85" t="s">
        <v>10</v>
      </c>
      <c r="J85" s="1" t="s">
        <v>2231</v>
      </c>
      <c r="K85" s="1" t="s">
        <v>2229</v>
      </c>
      <c r="L85" s="1" t="s">
        <v>2231</v>
      </c>
      <c r="M85" s="1" t="s">
        <v>2231</v>
      </c>
      <c r="N85" s="7">
        <f>IF(Table3[[#This Row],[Valid Resolution for Type]]="No",1,0)</f>
        <v>0</v>
      </c>
      <c r="O85" s="7">
        <f>IF(AND(Table3[[#This Row],[Invalid Resolution (for count)]]=0,Table3[[#This Row],[Vote Recorded]]="No"),1,0)</f>
        <v>1</v>
      </c>
      <c r="P85" s="7">
        <f>IF(AND(Table3[[#This Row],[Invalid Resolution (for count)]]=0,OR(Table3[[#This Row],[Appropriate Change Impact for Resolution]]="No",Table3[[#This Row],[Appropriate Change Category for Resolution]]="No")),1,0)</f>
        <v>0</v>
      </c>
    </row>
    <row r="86" spans="1:16" x14ac:dyDescent="0.25">
      <c r="A86" t="s">
        <v>1152</v>
      </c>
      <c r="B86" t="s">
        <v>5</v>
      </c>
      <c r="C86" t="s">
        <v>1153</v>
      </c>
      <c r="D86" t="s">
        <v>55</v>
      </c>
      <c r="E86" t="s">
        <v>7</v>
      </c>
      <c r="F86" t="s">
        <v>16</v>
      </c>
      <c r="H86" t="s">
        <v>146</v>
      </c>
      <c r="I86" t="s">
        <v>10</v>
      </c>
      <c r="J86" s="1" t="s">
        <v>2231</v>
      </c>
      <c r="K86" s="1" t="s">
        <v>2229</v>
      </c>
      <c r="L86" s="1" t="s">
        <v>2231</v>
      </c>
      <c r="M86" s="1" t="s">
        <v>2231</v>
      </c>
      <c r="N86" s="7">
        <f>IF(Table3[[#This Row],[Valid Resolution for Type]]="No",1,0)</f>
        <v>0</v>
      </c>
      <c r="O86" s="7">
        <f>IF(AND(Table3[[#This Row],[Invalid Resolution (for count)]]=0,Table3[[#This Row],[Vote Recorded]]="No"),1,0)</f>
        <v>1</v>
      </c>
      <c r="P86" s="7">
        <f>IF(AND(Table3[[#This Row],[Invalid Resolution (for count)]]=0,OR(Table3[[#This Row],[Appropriate Change Impact for Resolution]]="No",Table3[[#This Row],[Appropriate Change Category for Resolution]]="No")),1,0)</f>
        <v>0</v>
      </c>
    </row>
    <row r="87" spans="1:16" x14ac:dyDescent="0.25">
      <c r="A87" t="s">
        <v>1150</v>
      </c>
      <c r="B87" t="s">
        <v>5</v>
      </c>
      <c r="C87" t="s">
        <v>1151</v>
      </c>
      <c r="D87" t="s">
        <v>55</v>
      </c>
      <c r="E87" t="s">
        <v>7</v>
      </c>
      <c r="F87" t="s">
        <v>16</v>
      </c>
      <c r="H87" t="s">
        <v>146</v>
      </c>
      <c r="I87" t="s">
        <v>10</v>
      </c>
      <c r="J87" s="1" t="s">
        <v>2231</v>
      </c>
      <c r="K87" s="1" t="s">
        <v>2229</v>
      </c>
      <c r="L87" s="1" t="s">
        <v>2231</v>
      </c>
      <c r="M87" s="1" t="s">
        <v>2231</v>
      </c>
      <c r="N87" s="7">
        <f>IF(Table3[[#This Row],[Valid Resolution for Type]]="No",1,0)</f>
        <v>0</v>
      </c>
      <c r="O87" s="7">
        <f>IF(AND(Table3[[#This Row],[Invalid Resolution (for count)]]=0,Table3[[#This Row],[Vote Recorded]]="No"),1,0)</f>
        <v>1</v>
      </c>
      <c r="P87" s="7">
        <f>IF(AND(Table3[[#This Row],[Invalid Resolution (for count)]]=0,OR(Table3[[#This Row],[Appropriate Change Impact for Resolution]]="No",Table3[[#This Row],[Appropriate Change Category for Resolution]]="No")),1,0)</f>
        <v>0</v>
      </c>
    </row>
    <row r="88" spans="1:16" x14ac:dyDescent="0.25">
      <c r="A88" t="s">
        <v>1148</v>
      </c>
      <c r="B88" t="s">
        <v>5</v>
      </c>
      <c r="C88" t="s">
        <v>1149</v>
      </c>
      <c r="D88" t="s">
        <v>55</v>
      </c>
      <c r="E88" t="s">
        <v>7</v>
      </c>
      <c r="F88" t="s">
        <v>16</v>
      </c>
      <c r="H88" t="s">
        <v>146</v>
      </c>
      <c r="I88" t="s">
        <v>10</v>
      </c>
      <c r="J88" s="1" t="s">
        <v>2231</v>
      </c>
      <c r="K88" s="1" t="s">
        <v>2229</v>
      </c>
      <c r="L88" s="1" t="s">
        <v>2231</v>
      </c>
      <c r="M88" s="1" t="s">
        <v>2231</v>
      </c>
      <c r="N88" s="7">
        <f>IF(Table3[[#This Row],[Valid Resolution for Type]]="No",1,0)</f>
        <v>0</v>
      </c>
      <c r="O88" s="7">
        <f>IF(AND(Table3[[#This Row],[Invalid Resolution (for count)]]=0,Table3[[#This Row],[Vote Recorded]]="No"),1,0)</f>
        <v>1</v>
      </c>
      <c r="P88" s="7">
        <f>IF(AND(Table3[[#This Row],[Invalid Resolution (for count)]]=0,OR(Table3[[#This Row],[Appropriate Change Impact for Resolution]]="No",Table3[[#This Row],[Appropriate Change Category for Resolution]]="No")),1,0)</f>
        <v>0</v>
      </c>
    </row>
    <row r="89" spans="1:16" x14ac:dyDescent="0.25">
      <c r="A89" t="s">
        <v>1146</v>
      </c>
      <c r="B89" t="s">
        <v>5</v>
      </c>
      <c r="C89" t="s">
        <v>1147</v>
      </c>
      <c r="D89" t="s">
        <v>55</v>
      </c>
      <c r="E89" t="s">
        <v>7</v>
      </c>
      <c r="F89" t="s">
        <v>16</v>
      </c>
      <c r="H89" t="s">
        <v>146</v>
      </c>
      <c r="I89" t="s">
        <v>10</v>
      </c>
      <c r="J89" s="1" t="s">
        <v>2231</v>
      </c>
      <c r="K89" s="1" t="s">
        <v>2229</v>
      </c>
      <c r="L89" s="1" t="s">
        <v>2231</v>
      </c>
      <c r="M89" s="1" t="s">
        <v>2231</v>
      </c>
      <c r="N89" s="7">
        <f>IF(Table3[[#This Row],[Valid Resolution for Type]]="No",1,0)</f>
        <v>0</v>
      </c>
      <c r="O89" s="7">
        <f>IF(AND(Table3[[#This Row],[Invalid Resolution (for count)]]=0,Table3[[#This Row],[Vote Recorded]]="No"),1,0)</f>
        <v>1</v>
      </c>
      <c r="P89" s="7">
        <f>IF(AND(Table3[[#This Row],[Invalid Resolution (for count)]]=0,OR(Table3[[#This Row],[Appropriate Change Impact for Resolution]]="No",Table3[[#This Row],[Appropriate Change Category for Resolution]]="No")),1,0)</f>
        <v>0</v>
      </c>
    </row>
    <row r="90" spans="1:16" x14ac:dyDescent="0.25">
      <c r="A90" t="s">
        <v>1144</v>
      </c>
      <c r="B90" t="s">
        <v>5</v>
      </c>
      <c r="C90" t="s">
        <v>1145</v>
      </c>
      <c r="D90" t="s">
        <v>55</v>
      </c>
      <c r="E90" t="s">
        <v>7</v>
      </c>
      <c r="F90" t="s">
        <v>16</v>
      </c>
      <c r="H90" t="s">
        <v>90</v>
      </c>
      <c r="I90" t="s">
        <v>10</v>
      </c>
      <c r="J90" s="1" t="s">
        <v>2231</v>
      </c>
      <c r="K90" s="1" t="s">
        <v>2229</v>
      </c>
      <c r="L90" s="1" t="s">
        <v>2231</v>
      </c>
      <c r="M90" s="1" t="s">
        <v>2231</v>
      </c>
      <c r="N90" s="7">
        <f>IF(Table3[[#This Row],[Valid Resolution for Type]]="No",1,0)</f>
        <v>0</v>
      </c>
      <c r="O90" s="7">
        <f>IF(AND(Table3[[#This Row],[Invalid Resolution (for count)]]=0,Table3[[#This Row],[Vote Recorded]]="No"),1,0)</f>
        <v>1</v>
      </c>
      <c r="P90" s="7">
        <f>IF(AND(Table3[[#This Row],[Invalid Resolution (for count)]]=0,OR(Table3[[#This Row],[Appropriate Change Impact for Resolution]]="No",Table3[[#This Row],[Appropriate Change Category for Resolution]]="No")),1,0)</f>
        <v>0</v>
      </c>
    </row>
    <row r="91" spans="1:16" x14ac:dyDescent="0.25">
      <c r="A91" t="s">
        <v>1142</v>
      </c>
      <c r="B91" t="s">
        <v>5</v>
      </c>
      <c r="C91" t="s">
        <v>1143</v>
      </c>
      <c r="D91" t="s">
        <v>55</v>
      </c>
      <c r="E91" t="s">
        <v>7</v>
      </c>
      <c r="F91" t="s">
        <v>16</v>
      </c>
      <c r="H91" t="s">
        <v>146</v>
      </c>
      <c r="I91" t="s">
        <v>10</v>
      </c>
      <c r="J91" s="1" t="s">
        <v>2231</v>
      </c>
      <c r="K91" s="1" t="s">
        <v>2229</v>
      </c>
      <c r="L91" s="1" t="s">
        <v>2231</v>
      </c>
      <c r="M91" s="1" t="s">
        <v>2231</v>
      </c>
      <c r="N91" s="7">
        <f>IF(Table3[[#This Row],[Valid Resolution for Type]]="No",1,0)</f>
        <v>0</v>
      </c>
      <c r="O91" s="7">
        <f>IF(AND(Table3[[#This Row],[Invalid Resolution (for count)]]=0,Table3[[#This Row],[Vote Recorded]]="No"),1,0)</f>
        <v>1</v>
      </c>
      <c r="P91" s="7">
        <f>IF(AND(Table3[[#This Row],[Invalid Resolution (for count)]]=0,OR(Table3[[#This Row],[Appropriate Change Impact for Resolution]]="No",Table3[[#This Row],[Appropriate Change Category for Resolution]]="No")),1,0)</f>
        <v>0</v>
      </c>
    </row>
    <row r="92" spans="1:16" x14ac:dyDescent="0.25">
      <c r="A92" t="s">
        <v>1140</v>
      </c>
      <c r="B92" t="s">
        <v>5</v>
      </c>
      <c r="C92" t="s">
        <v>1141</v>
      </c>
      <c r="D92" t="s">
        <v>55</v>
      </c>
      <c r="E92" t="s">
        <v>7</v>
      </c>
      <c r="F92" t="s">
        <v>16</v>
      </c>
      <c r="H92" t="s">
        <v>146</v>
      </c>
      <c r="I92" t="s">
        <v>10</v>
      </c>
      <c r="J92" s="1" t="s">
        <v>2231</v>
      </c>
      <c r="K92" s="1" t="s">
        <v>2229</v>
      </c>
      <c r="L92" s="1" t="s">
        <v>2231</v>
      </c>
      <c r="M92" s="1" t="s">
        <v>2231</v>
      </c>
      <c r="N92" s="7">
        <f>IF(Table3[[#This Row],[Valid Resolution for Type]]="No",1,0)</f>
        <v>0</v>
      </c>
      <c r="O92" s="7">
        <f>IF(AND(Table3[[#This Row],[Invalid Resolution (for count)]]=0,Table3[[#This Row],[Vote Recorded]]="No"),1,0)</f>
        <v>1</v>
      </c>
      <c r="P92" s="7">
        <f>IF(AND(Table3[[#This Row],[Invalid Resolution (for count)]]=0,OR(Table3[[#This Row],[Appropriate Change Impact for Resolution]]="No",Table3[[#This Row],[Appropriate Change Category for Resolution]]="No")),1,0)</f>
        <v>0</v>
      </c>
    </row>
    <row r="93" spans="1:16" x14ac:dyDescent="0.25">
      <c r="A93" t="s">
        <v>1138</v>
      </c>
      <c r="B93" t="s">
        <v>5</v>
      </c>
      <c r="C93" t="s">
        <v>1139</v>
      </c>
      <c r="D93" t="s">
        <v>55</v>
      </c>
      <c r="E93" t="s">
        <v>7</v>
      </c>
      <c r="F93" t="s">
        <v>16</v>
      </c>
      <c r="H93" t="s">
        <v>146</v>
      </c>
      <c r="I93" t="s">
        <v>10</v>
      </c>
      <c r="J93" s="1" t="s">
        <v>2231</v>
      </c>
      <c r="K93" s="1" t="s">
        <v>2229</v>
      </c>
      <c r="L93" s="1" t="s">
        <v>2231</v>
      </c>
      <c r="M93" s="1" t="s">
        <v>2231</v>
      </c>
      <c r="N93" s="7">
        <f>IF(Table3[[#This Row],[Valid Resolution for Type]]="No",1,0)</f>
        <v>0</v>
      </c>
      <c r="O93" s="7">
        <f>IF(AND(Table3[[#This Row],[Invalid Resolution (for count)]]=0,Table3[[#This Row],[Vote Recorded]]="No"),1,0)</f>
        <v>1</v>
      </c>
      <c r="P93" s="7">
        <f>IF(AND(Table3[[#This Row],[Invalid Resolution (for count)]]=0,OR(Table3[[#This Row],[Appropriate Change Impact for Resolution]]="No",Table3[[#This Row],[Appropriate Change Category for Resolution]]="No")),1,0)</f>
        <v>0</v>
      </c>
    </row>
    <row r="94" spans="1:16" x14ac:dyDescent="0.25">
      <c r="A94" t="s">
        <v>1136</v>
      </c>
      <c r="B94" t="s">
        <v>5</v>
      </c>
      <c r="C94" t="s">
        <v>1137</v>
      </c>
      <c r="D94" t="s">
        <v>55</v>
      </c>
      <c r="E94" t="s">
        <v>7</v>
      </c>
      <c r="F94" t="s">
        <v>16</v>
      </c>
      <c r="H94" t="s">
        <v>146</v>
      </c>
      <c r="I94" t="s">
        <v>10</v>
      </c>
      <c r="J94" s="1" t="s">
        <v>2231</v>
      </c>
      <c r="K94" s="1" t="s">
        <v>2229</v>
      </c>
      <c r="L94" s="1" t="s">
        <v>2231</v>
      </c>
      <c r="M94" s="1" t="s">
        <v>2231</v>
      </c>
      <c r="N94" s="7">
        <f>IF(Table3[[#This Row],[Valid Resolution for Type]]="No",1,0)</f>
        <v>0</v>
      </c>
      <c r="O94" s="7">
        <f>IF(AND(Table3[[#This Row],[Invalid Resolution (for count)]]=0,Table3[[#This Row],[Vote Recorded]]="No"),1,0)</f>
        <v>1</v>
      </c>
      <c r="P94" s="7">
        <f>IF(AND(Table3[[#This Row],[Invalid Resolution (for count)]]=0,OR(Table3[[#This Row],[Appropriate Change Impact for Resolution]]="No",Table3[[#This Row],[Appropriate Change Category for Resolution]]="No")),1,0)</f>
        <v>0</v>
      </c>
    </row>
    <row r="95" spans="1:16" x14ac:dyDescent="0.25">
      <c r="A95" t="s">
        <v>1134</v>
      </c>
      <c r="B95" t="s">
        <v>5</v>
      </c>
      <c r="C95" t="s">
        <v>1135</v>
      </c>
      <c r="D95" t="s">
        <v>55</v>
      </c>
      <c r="E95" t="s">
        <v>7</v>
      </c>
      <c r="F95" t="s">
        <v>16</v>
      </c>
      <c r="H95" t="s">
        <v>146</v>
      </c>
      <c r="I95" t="s">
        <v>10</v>
      </c>
      <c r="J95" s="1" t="s">
        <v>2231</v>
      </c>
      <c r="K95" s="1" t="s">
        <v>2229</v>
      </c>
      <c r="L95" s="1" t="s">
        <v>2231</v>
      </c>
      <c r="M95" s="1" t="s">
        <v>2231</v>
      </c>
      <c r="N95" s="7">
        <f>IF(Table3[[#This Row],[Valid Resolution for Type]]="No",1,0)</f>
        <v>0</v>
      </c>
      <c r="O95" s="7">
        <f>IF(AND(Table3[[#This Row],[Invalid Resolution (for count)]]=0,Table3[[#This Row],[Vote Recorded]]="No"),1,0)</f>
        <v>1</v>
      </c>
      <c r="P95" s="7">
        <f>IF(AND(Table3[[#This Row],[Invalid Resolution (for count)]]=0,OR(Table3[[#This Row],[Appropriate Change Impact for Resolution]]="No",Table3[[#This Row],[Appropriate Change Category for Resolution]]="No")),1,0)</f>
        <v>0</v>
      </c>
    </row>
    <row r="96" spans="1:16" x14ac:dyDescent="0.25">
      <c r="A96" t="s">
        <v>1132</v>
      </c>
      <c r="B96" t="s">
        <v>5</v>
      </c>
      <c r="C96" t="s">
        <v>1133</v>
      </c>
      <c r="D96" t="s">
        <v>55</v>
      </c>
      <c r="E96" t="s">
        <v>7</v>
      </c>
      <c r="F96" t="s">
        <v>16</v>
      </c>
      <c r="H96" t="s">
        <v>146</v>
      </c>
      <c r="I96" t="s">
        <v>10</v>
      </c>
      <c r="J96" s="1" t="s">
        <v>2231</v>
      </c>
      <c r="K96" s="1" t="s">
        <v>2229</v>
      </c>
      <c r="L96" s="1" t="s">
        <v>2231</v>
      </c>
      <c r="M96" s="1" t="s">
        <v>2231</v>
      </c>
      <c r="N96" s="7">
        <f>IF(Table3[[#This Row],[Valid Resolution for Type]]="No",1,0)</f>
        <v>0</v>
      </c>
      <c r="O96" s="7">
        <f>IF(AND(Table3[[#This Row],[Invalid Resolution (for count)]]=0,Table3[[#This Row],[Vote Recorded]]="No"),1,0)</f>
        <v>1</v>
      </c>
      <c r="P96" s="7">
        <f>IF(AND(Table3[[#This Row],[Invalid Resolution (for count)]]=0,OR(Table3[[#This Row],[Appropriate Change Impact for Resolution]]="No",Table3[[#This Row],[Appropriate Change Category for Resolution]]="No")),1,0)</f>
        <v>0</v>
      </c>
    </row>
    <row r="97" spans="1:16" x14ac:dyDescent="0.25">
      <c r="A97" t="s">
        <v>1130</v>
      </c>
      <c r="B97" t="s">
        <v>5</v>
      </c>
      <c r="C97" t="s">
        <v>1131</v>
      </c>
      <c r="D97" t="s">
        <v>55</v>
      </c>
      <c r="E97" t="s">
        <v>7</v>
      </c>
      <c r="F97" t="s">
        <v>8</v>
      </c>
      <c r="H97" t="s">
        <v>90</v>
      </c>
      <c r="I97" t="s">
        <v>10</v>
      </c>
      <c r="J97" s="1" t="s">
        <v>2231</v>
      </c>
      <c r="K97" s="1" t="s">
        <v>2229</v>
      </c>
      <c r="L97" s="1" t="s">
        <v>2231</v>
      </c>
      <c r="M97" t="s">
        <v>2231</v>
      </c>
      <c r="N97" s="7">
        <f>IF(Table3[[#This Row],[Valid Resolution for Type]]="No",1,0)</f>
        <v>0</v>
      </c>
      <c r="O97" s="7">
        <f>IF(AND(Table3[[#This Row],[Invalid Resolution (for count)]]=0,Table3[[#This Row],[Vote Recorded]]="No"),1,0)</f>
        <v>1</v>
      </c>
      <c r="P97" s="7">
        <f>IF(AND(Table3[[#This Row],[Invalid Resolution (for count)]]=0,OR(Table3[[#This Row],[Appropriate Change Impact for Resolution]]="No",Table3[[#This Row],[Appropriate Change Category for Resolution]]="No")),1,0)</f>
        <v>0</v>
      </c>
    </row>
    <row r="98" spans="1:16" x14ac:dyDescent="0.25">
      <c r="A98" t="s">
        <v>1128</v>
      </c>
      <c r="B98" t="s">
        <v>5</v>
      </c>
      <c r="C98" t="s">
        <v>1129</v>
      </c>
      <c r="D98" t="s">
        <v>55</v>
      </c>
      <c r="E98" t="s">
        <v>7</v>
      </c>
      <c r="F98" t="s">
        <v>16</v>
      </c>
      <c r="H98" t="s">
        <v>90</v>
      </c>
      <c r="I98" t="s">
        <v>10</v>
      </c>
      <c r="J98" s="1" t="s">
        <v>2231</v>
      </c>
      <c r="K98" s="1" t="s">
        <v>2229</v>
      </c>
      <c r="L98" s="1" t="s">
        <v>2231</v>
      </c>
      <c r="M98" s="1" t="s">
        <v>2231</v>
      </c>
      <c r="N98" s="7">
        <f>IF(Table3[[#This Row],[Valid Resolution for Type]]="No",1,0)</f>
        <v>0</v>
      </c>
      <c r="O98" s="7">
        <f>IF(AND(Table3[[#This Row],[Invalid Resolution (for count)]]=0,Table3[[#This Row],[Vote Recorded]]="No"),1,0)</f>
        <v>1</v>
      </c>
      <c r="P98" s="7">
        <f>IF(AND(Table3[[#This Row],[Invalid Resolution (for count)]]=0,OR(Table3[[#This Row],[Appropriate Change Impact for Resolution]]="No",Table3[[#This Row],[Appropriate Change Category for Resolution]]="No")),1,0)</f>
        <v>0</v>
      </c>
    </row>
    <row r="99" spans="1:16" x14ac:dyDescent="0.25">
      <c r="A99" t="s">
        <v>1126</v>
      </c>
      <c r="B99" t="s">
        <v>5</v>
      </c>
      <c r="C99" t="s">
        <v>1127</v>
      </c>
      <c r="D99" t="s">
        <v>55</v>
      </c>
      <c r="E99" t="s">
        <v>7</v>
      </c>
      <c r="F99" t="s">
        <v>16</v>
      </c>
      <c r="H99" t="s">
        <v>90</v>
      </c>
      <c r="I99" t="s">
        <v>10</v>
      </c>
      <c r="J99" s="1" t="s">
        <v>2231</v>
      </c>
      <c r="K99" s="1" t="s">
        <v>2229</v>
      </c>
      <c r="L99" s="1" t="s">
        <v>2231</v>
      </c>
      <c r="M99" s="1" t="s">
        <v>2231</v>
      </c>
      <c r="N99" s="7">
        <f>IF(Table3[[#This Row],[Valid Resolution for Type]]="No",1,0)</f>
        <v>0</v>
      </c>
      <c r="O99" s="7">
        <f>IF(AND(Table3[[#This Row],[Invalid Resolution (for count)]]=0,Table3[[#This Row],[Vote Recorded]]="No"),1,0)</f>
        <v>1</v>
      </c>
      <c r="P99" s="7">
        <f>IF(AND(Table3[[#This Row],[Invalid Resolution (for count)]]=0,OR(Table3[[#This Row],[Appropriate Change Impact for Resolution]]="No",Table3[[#This Row],[Appropriate Change Category for Resolution]]="No")),1,0)</f>
        <v>0</v>
      </c>
    </row>
    <row r="100" spans="1:16" x14ac:dyDescent="0.25">
      <c r="A100" t="s">
        <v>1124</v>
      </c>
      <c r="B100" t="s">
        <v>5</v>
      </c>
      <c r="C100" t="s">
        <v>1125</v>
      </c>
      <c r="D100" t="s">
        <v>55</v>
      </c>
      <c r="E100" t="s">
        <v>7</v>
      </c>
      <c r="F100" t="s">
        <v>16</v>
      </c>
      <c r="H100" t="s">
        <v>90</v>
      </c>
      <c r="I100" t="s">
        <v>10</v>
      </c>
      <c r="J100" s="1" t="s">
        <v>2231</v>
      </c>
      <c r="K100" s="1" t="s">
        <v>2229</v>
      </c>
      <c r="L100" s="1" t="s">
        <v>2231</v>
      </c>
      <c r="M100" s="1" t="s">
        <v>2231</v>
      </c>
      <c r="N100" s="7">
        <f>IF(Table3[[#This Row],[Valid Resolution for Type]]="No",1,0)</f>
        <v>0</v>
      </c>
      <c r="O100" s="7">
        <f>IF(AND(Table3[[#This Row],[Invalid Resolution (for count)]]=0,Table3[[#This Row],[Vote Recorded]]="No"),1,0)</f>
        <v>1</v>
      </c>
      <c r="P100" s="7">
        <f>IF(AND(Table3[[#This Row],[Invalid Resolution (for count)]]=0,OR(Table3[[#This Row],[Appropriate Change Impact for Resolution]]="No",Table3[[#This Row],[Appropriate Change Category for Resolution]]="No")),1,0)</f>
        <v>0</v>
      </c>
    </row>
    <row r="101" spans="1:16" x14ac:dyDescent="0.25">
      <c r="A101" t="s">
        <v>1122</v>
      </c>
      <c r="B101" t="s">
        <v>5</v>
      </c>
      <c r="C101" t="s">
        <v>1123</v>
      </c>
      <c r="D101" t="s">
        <v>55</v>
      </c>
      <c r="E101" t="s">
        <v>7</v>
      </c>
      <c r="F101" t="s">
        <v>16</v>
      </c>
      <c r="H101" t="s">
        <v>146</v>
      </c>
      <c r="I101" t="s">
        <v>10</v>
      </c>
      <c r="J101" s="1" t="s">
        <v>2231</v>
      </c>
      <c r="K101" s="1" t="s">
        <v>2229</v>
      </c>
      <c r="L101" s="1" t="s">
        <v>2231</v>
      </c>
      <c r="M101" s="1" t="s">
        <v>2231</v>
      </c>
      <c r="N101" s="7">
        <f>IF(Table3[[#This Row],[Valid Resolution for Type]]="No",1,0)</f>
        <v>0</v>
      </c>
      <c r="O101" s="7">
        <f>IF(AND(Table3[[#This Row],[Invalid Resolution (for count)]]=0,Table3[[#This Row],[Vote Recorded]]="No"),1,0)</f>
        <v>1</v>
      </c>
      <c r="P101" s="7">
        <f>IF(AND(Table3[[#This Row],[Invalid Resolution (for count)]]=0,OR(Table3[[#This Row],[Appropriate Change Impact for Resolution]]="No",Table3[[#This Row],[Appropriate Change Category for Resolution]]="No")),1,0)</f>
        <v>0</v>
      </c>
    </row>
    <row r="102" spans="1:16" x14ac:dyDescent="0.25">
      <c r="A102" t="s">
        <v>1120</v>
      </c>
      <c r="B102" t="s">
        <v>5</v>
      </c>
      <c r="C102" t="s">
        <v>1121</v>
      </c>
      <c r="D102" t="s">
        <v>55</v>
      </c>
      <c r="E102" t="s">
        <v>7</v>
      </c>
      <c r="F102" t="s">
        <v>16</v>
      </c>
      <c r="H102" t="s">
        <v>90</v>
      </c>
      <c r="I102" t="s">
        <v>10</v>
      </c>
      <c r="J102" s="1" t="s">
        <v>2231</v>
      </c>
      <c r="K102" s="1" t="s">
        <v>2229</v>
      </c>
      <c r="L102" s="1" t="s">
        <v>2231</v>
      </c>
      <c r="M102" s="1" t="s">
        <v>2231</v>
      </c>
      <c r="N102" s="7">
        <f>IF(Table3[[#This Row],[Valid Resolution for Type]]="No",1,0)</f>
        <v>0</v>
      </c>
      <c r="O102" s="7">
        <f>IF(AND(Table3[[#This Row],[Invalid Resolution (for count)]]=0,Table3[[#This Row],[Vote Recorded]]="No"),1,0)</f>
        <v>1</v>
      </c>
      <c r="P102" s="7">
        <f>IF(AND(Table3[[#This Row],[Invalid Resolution (for count)]]=0,OR(Table3[[#This Row],[Appropriate Change Impact for Resolution]]="No",Table3[[#This Row],[Appropriate Change Category for Resolution]]="No")),1,0)</f>
        <v>0</v>
      </c>
    </row>
    <row r="103" spans="1:16" x14ac:dyDescent="0.25">
      <c r="A103" t="s">
        <v>1118</v>
      </c>
      <c r="B103" t="s">
        <v>5</v>
      </c>
      <c r="C103" t="s">
        <v>1119</v>
      </c>
      <c r="D103" t="s">
        <v>55</v>
      </c>
      <c r="E103" t="s">
        <v>7</v>
      </c>
      <c r="F103" t="s">
        <v>16</v>
      </c>
      <c r="H103" t="s">
        <v>146</v>
      </c>
      <c r="I103" t="s">
        <v>10</v>
      </c>
      <c r="J103" s="1" t="s">
        <v>2231</v>
      </c>
      <c r="K103" s="1" t="s">
        <v>2229</v>
      </c>
      <c r="L103" s="1" t="s">
        <v>2231</v>
      </c>
      <c r="M103" s="1" t="s">
        <v>2231</v>
      </c>
      <c r="N103" s="7">
        <f>IF(Table3[[#This Row],[Valid Resolution for Type]]="No",1,0)</f>
        <v>0</v>
      </c>
      <c r="O103" s="7">
        <f>IF(AND(Table3[[#This Row],[Invalid Resolution (for count)]]=0,Table3[[#This Row],[Vote Recorded]]="No"),1,0)</f>
        <v>1</v>
      </c>
      <c r="P103" s="7">
        <f>IF(AND(Table3[[#This Row],[Invalid Resolution (for count)]]=0,OR(Table3[[#This Row],[Appropriate Change Impact for Resolution]]="No",Table3[[#This Row],[Appropriate Change Category for Resolution]]="No")),1,0)</f>
        <v>0</v>
      </c>
    </row>
    <row r="104" spans="1:16" x14ac:dyDescent="0.25">
      <c r="A104" t="s">
        <v>1116</v>
      </c>
      <c r="B104" t="s">
        <v>5</v>
      </c>
      <c r="C104" t="s">
        <v>1117</v>
      </c>
      <c r="D104" t="s">
        <v>55</v>
      </c>
      <c r="E104" t="s">
        <v>7</v>
      </c>
      <c r="F104" t="s">
        <v>16</v>
      </c>
      <c r="H104" t="s">
        <v>90</v>
      </c>
      <c r="I104" t="s">
        <v>10</v>
      </c>
      <c r="J104" s="1" t="s">
        <v>2231</v>
      </c>
      <c r="K104" s="1" t="s">
        <v>2229</v>
      </c>
      <c r="L104" s="1" t="s">
        <v>2231</v>
      </c>
      <c r="M104" s="1" t="s">
        <v>2231</v>
      </c>
      <c r="N104" s="7">
        <f>IF(Table3[[#This Row],[Valid Resolution for Type]]="No",1,0)</f>
        <v>0</v>
      </c>
      <c r="O104" s="7">
        <f>IF(AND(Table3[[#This Row],[Invalid Resolution (for count)]]=0,Table3[[#This Row],[Vote Recorded]]="No"),1,0)</f>
        <v>1</v>
      </c>
      <c r="P104" s="7">
        <f>IF(AND(Table3[[#This Row],[Invalid Resolution (for count)]]=0,OR(Table3[[#This Row],[Appropriate Change Impact for Resolution]]="No",Table3[[#This Row],[Appropriate Change Category for Resolution]]="No")),1,0)</f>
        <v>0</v>
      </c>
    </row>
    <row r="105" spans="1:16" x14ac:dyDescent="0.25">
      <c r="A105" t="s">
        <v>1114</v>
      </c>
      <c r="B105" t="s">
        <v>5</v>
      </c>
      <c r="C105" t="s">
        <v>1115</v>
      </c>
      <c r="D105" t="s">
        <v>55</v>
      </c>
      <c r="E105" t="s">
        <v>7</v>
      </c>
      <c r="F105" t="s">
        <v>16</v>
      </c>
      <c r="H105" t="s">
        <v>90</v>
      </c>
      <c r="I105" t="s">
        <v>10</v>
      </c>
      <c r="J105" s="1" t="s">
        <v>2231</v>
      </c>
      <c r="K105" s="1" t="s">
        <v>2229</v>
      </c>
      <c r="L105" s="1" t="s">
        <v>2231</v>
      </c>
      <c r="M105" s="1" t="s">
        <v>2231</v>
      </c>
      <c r="N105" s="7">
        <f>IF(Table3[[#This Row],[Valid Resolution for Type]]="No",1,0)</f>
        <v>0</v>
      </c>
      <c r="O105" s="7">
        <f>IF(AND(Table3[[#This Row],[Invalid Resolution (for count)]]=0,Table3[[#This Row],[Vote Recorded]]="No"),1,0)</f>
        <v>1</v>
      </c>
      <c r="P105" s="7">
        <f>IF(AND(Table3[[#This Row],[Invalid Resolution (for count)]]=0,OR(Table3[[#This Row],[Appropriate Change Impact for Resolution]]="No",Table3[[#This Row],[Appropriate Change Category for Resolution]]="No")),1,0)</f>
        <v>0</v>
      </c>
    </row>
    <row r="106" spans="1:16" x14ac:dyDescent="0.25">
      <c r="A106" t="s">
        <v>1112</v>
      </c>
      <c r="B106" t="s">
        <v>5</v>
      </c>
      <c r="C106" t="s">
        <v>1113</v>
      </c>
      <c r="D106" t="s">
        <v>55</v>
      </c>
      <c r="E106" t="s">
        <v>7</v>
      </c>
      <c r="F106" t="s">
        <v>16</v>
      </c>
      <c r="H106" t="s">
        <v>90</v>
      </c>
      <c r="I106" t="s">
        <v>10</v>
      </c>
      <c r="J106" s="1" t="s">
        <v>2231</v>
      </c>
      <c r="K106" s="1" t="s">
        <v>2229</v>
      </c>
      <c r="L106" s="1" t="s">
        <v>2231</v>
      </c>
      <c r="M106" s="1" t="s">
        <v>2231</v>
      </c>
      <c r="N106" s="7">
        <f>IF(Table3[[#This Row],[Valid Resolution for Type]]="No",1,0)</f>
        <v>0</v>
      </c>
      <c r="O106" s="7">
        <f>IF(AND(Table3[[#This Row],[Invalid Resolution (for count)]]=0,Table3[[#This Row],[Vote Recorded]]="No"),1,0)</f>
        <v>1</v>
      </c>
      <c r="P106" s="7">
        <f>IF(AND(Table3[[#This Row],[Invalid Resolution (for count)]]=0,OR(Table3[[#This Row],[Appropriate Change Impact for Resolution]]="No",Table3[[#This Row],[Appropriate Change Category for Resolution]]="No")),1,0)</f>
        <v>0</v>
      </c>
    </row>
    <row r="107" spans="1:16" x14ac:dyDescent="0.25">
      <c r="A107" t="s">
        <v>1110</v>
      </c>
      <c r="B107" t="s">
        <v>5</v>
      </c>
      <c r="C107" t="s">
        <v>1111</v>
      </c>
      <c r="D107" t="s">
        <v>55</v>
      </c>
      <c r="E107" t="s">
        <v>7</v>
      </c>
      <c r="F107" t="s">
        <v>16</v>
      </c>
      <c r="H107" t="s">
        <v>90</v>
      </c>
      <c r="I107" t="s">
        <v>10</v>
      </c>
      <c r="J107" s="1" t="s">
        <v>2231</v>
      </c>
      <c r="K107" s="1" t="s">
        <v>2229</v>
      </c>
      <c r="L107" s="1" t="s">
        <v>2231</v>
      </c>
      <c r="M107" s="1" t="s">
        <v>2231</v>
      </c>
      <c r="N107" s="7">
        <f>IF(Table3[[#This Row],[Valid Resolution for Type]]="No",1,0)</f>
        <v>0</v>
      </c>
      <c r="O107" s="7">
        <f>IF(AND(Table3[[#This Row],[Invalid Resolution (for count)]]=0,Table3[[#This Row],[Vote Recorded]]="No"),1,0)</f>
        <v>1</v>
      </c>
      <c r="P107" s="7">
        <f>IF(AND(Table3[[#This Row],[Invalid Resolution (for count)]]=0,OR(Table3[[#This Row],[Appropriate Change Impact for Resolution]]="No",Table3[[#This Row],[Appropriate Change Category for Resolution]]="No")),1,0)</f>
        <v>0</v>
      </c>
    </row>
    <row r="108" spans="1:16" x14ac:dyDescent="0.25">
      <c r="A108" t="s">
        <v>1108</v>
      </c>
      <c r="B108" t="s">
        <v>5</v>
      </c>
      <c r="C108" t="s">
        <v>1109</v>
      </c>
      <c r="D108" t="s">
        <v>55</v>
      </c>
      <c r="E108" t="s">
        <v>7</v>
      </c>
      <c r="F108" t="s">
        <v>16</v>
      </c>
      <c r="H108" t="s">
        <v>90</v>
      </c>
      <c r="I108" t="s">
        <v>10</v>
      </c>
      <c r="J108" s="1" t="s">
        <v>2231</v>
      </c>
      <c r="K108" s="1" t="s">
        <v>2229</v>
      </c>
      <c r="L108" s="1" t="s">
        <v>2231</v>
      </c>
      <c r="M108" s="1" t="s">
        <v>2231</v>
      </c>
      <c r="N108" s="7">
        <f>IF(Table3[[#This Row],[Valid Resolution for Type]]="No",1,0)</f>
        <v>0</v>
      </c>
      <c r="O108" s="7">
        <f>IF(AND(Table3[[#This Row],[Invalid Resolution (for count)]]=0,Table3[[#This Row],[Vote Recorded]]="No"),1,0)</f>
        <v>1</v>
      </c>
      <c r="P108" s="7">
        <f>IF(AND(Table3[[#This Row],[Invalid Resolution (for count)]]=0,OR(Table3[[#This Row],[Appropriate Change Impact for Resolution]]="No",Table3[[#This Row],[Appropriate Change Category for Resolution]]="No")),1,0)</f>
        <v>0</v>
      </c>
    </row>
    <row r="109" spans="1:16" x14ac:dyDescent="0.25">
      <c r="A109" t="s">
        <v>1106</v>
      </c>
      <c r="B109" t="s">
        <v>5</v>
      </c>
      <c r="C109" t="s">
        <v>1107</v>
      </c>
      <c r="D109" t="s">
        <v>55</v>
      </c>
      <c r="E109" t="s">
        <v>7</v>
      </c>
      <c r="F109" t="s">
        <v>16</v>
      </c>
      <c r="H109" t="s">
        <v>90</v>
      </c>
      <c r="I109" t="s">
        <v>10</v>
      </c>
      <c r="J109" s="1" t="s">
        <v>2231</v>
      </c>
      <c r="K109" s="1" t="s">
        <v>2229</v>
      </c>
      <c r="L109" s="1" t="s">
        <v>2231</v>
      </c>
      <c r="M109" s="1" t="s">
        <v>2231</v>
      </c>
      <c r="N109" s="7">
        <f>IF(Table3[[#This Row],[Valid Resolution for Type]]="No",1,0)</f>
        <v>0</v>
      </c>
      <c r="O109" s="7">
        <f>IF(AND(Table3[[#This Row],[Invalid Resolution (for count)]]=0,Table3[[#This Row],[Vote Recorded]]="No"),1,0)</f>
        <v>1</v>
      </c>
      <c r="P109" s="7">
        <f>IF(AND(Table3[[#This Row],[Invalid Resolution (for count)]]=0,OR(Table3[[#This Row],[Appropriate Change Impact for Resolution]]="No",Table3[[#This Row],[Appropriate Change Category for Resolution]]="No")),1,0)</f>
        <v>0</v>
      </c>
    </row>
    <row r="110" spans="1:16" x14ac:dyDescent="0.25">
      <c r="A110" t="s">
        <v>1104</v>
      </c>
      <c r="B110" t="s">
        <v>5</v>
      </c>
      <c r="C110" t="s">
        <v>1105</v>
      </c>
      <c r="D110" t="s">
        <v>55</v>
      </c>
      <c r="E110" t="s">
        <v>7</v>
      </c>
      <c r="F110" t="s">
        <v>16</v>
      </c>
      <c r="H110" t="s">
        <v>90</v>
      </c>
      <c r="I110" t="s">
        <v>10</v>
      </c>
      <c r="J110" s="1" t="s">
        <v>2231</v>
      </c>
      <c r="K110" s="1" t="s">
        <v>2229</v>
      </c>
      <c r="L110" s="1" t="s">
        <v>2231</v>
      </c>
      <c r="M110" s="1" t="s">
        <v>2231</v>
      </c>
      <c r="N110" s="7">
        <f>IF(Table3[[#This Row],[Valid Resolution for Type]]="No",1,0)</f>
        <v>0</v>
      </c>
      <c r="O110" s="7">
        <f>IF(AND(Table3[[#This Row],[Invalid Resolution (for count)]]=0,Table3[[#This Row],[Vote Recorded]]="No"),1,0)</f>
        <v>1</v>
      </c>
      <c r="P110" s="7">
        <f>IF(AND(Table3[[#This Row],[Invalid Resolution (for count)]]=0,OR(Table3[[#This Row],[Appropriate Change Impact for Resolution]]="No",Table3[[#This Row],[Appropriate Change Category for Resolution]]="No")),1,0)</f>
        <v>0</v>
      </c>
    </row>
    <row r="111" spans="1:16" x14ac:dyDescent="0.25">
      <c r="A111" t="s">
        <v>1103</v>
      </c>
      <c r="B111" t="s">
        <v>5</v>
      </c>
      <c r="C111" t="s">
        <v>1102</v>
      </c>
      <c r="D111" t="s">
        <v>55</v>
      </c>
      <c r="E111" t="s">
        <v>7</v>
      </c>
      <c r="F111" t="s">
        <v>16</v>
      </c>
      <c r="H111" t="s">
        <v>90</v>
      </c>
      <c r="I111" t="s">
        <v>10</v>
      </c>
      <c r="J111" s="1" t="s">
        <v>2231</v>
      </c>
      <c r="K111" s="1" t="s">
        <v>2229</v>
      </c>
      <c r="L111" s="1" t="s">
        <v>2231</v>
      </c>
      <c r="M111" s="1" t="s">
        <v>2231</v>
      </c>
      <c r="N111" s="7">
        <f>IF(Table3[[#This Row],[Valid Resolution for Type]]="No",1,0)</f>
        <v>0</v>
      </c>
      <c r="O111" s="7">
        <f>IF(AND(Table3[[#This Row],[Invalid Resolution (for count)]]=0,Table3[[#This Row],[Vote Recorded]]="No"),1,0)</f>
        <v>1</v>
      </c>
      <c r="P111" s="7">
        <f>IF(AND(Table3[[#This Row],[Invalid Resolution (for count)]]=0,OR(Table3[[#This Row],[Appropriate Change Impact for Resolution]]="No",Table3[[#This Row],[Appropriate Change Category for Resolution]]="No")),1,0)</f>
        <v>0</v>
      </c>
    </row>
    <row r="112" spans="1:16" x14ac:dyDescent="0.25">
      <c r="A112" t="s">
        <v>1101</v>
      </c>
      <c r="B112" t="s">
        <v>5</v>
      </c>
      <c r="C112" t="s">
        <v>1102</v>
      </c>
      <c r="D112" t="s">
        <v>55</v>
      </c>
      <c r="E112" t="s">
        <v>7</v>
      </c>
      <c r="F112" t="s">
        <v>16</v>
      </c>
      <c r="H112" t="s">
        <v>90</v>
      </c>
      <c r="I112" t="s">
        <v>10</v>
      </c>
      <c r="J112" s="1" t="s">
        <v>2231</v>
      </c>
      <c r="K112" s="1" t="s">
        <v>2229</v>
      </c>
      <c r="L112" s="1" t="s">
        <v>2231</v>
      </c>
      <c r="M112" s="1" t="s">
        <v>2231</v>
      </c>
      <c r="N112" s="7">
        <f>IF(Table3[[#This Row],[Valid Resolution for Type]]="No",1,0)</f>
        <v>0</v>
      </c>
      <c r="O112" s="7">
        <f>IF(AND(Table3[[#This Row],[Invalid Resolution (for count)]]=0,Table3[[#This Row],[Vote Recorded]]="No"),1,0)</f>
        <v>1</v>
      </c>
      <c r="P112" s="7">
        <f>IF(AND(Table3[[#This Row],[Invalid Resolution (for count)]]=0,OR(Table3[[#This Row],[Appropriate Change Impact for Resolution]]="No",Table3[[#This Row],[Appropriate Change Category for Resolution]]="No")),1,0)</f>
        <v>0</v>
      </c>
    </row>
    <row r="113" spans="1:16" x14ac:dyDescent="0.25">
      <c r="A113" t="s">
        <v>1099</v>
      </c>
      <c r="B113" t="s">
        <v>5</v>
      </c>
      <c r="C113" t="s">
        <v>1100</v>
      </c>
      <c r="D113" t="s">
        <v>55</v>
      </c>
      <c r="E113" t="s">
        <v>7</v>
      </c>
      <c r="F113" t="s">
        <v>16</v>
      </c>
      <c r="H113" t="s">
        <v>90</v>
      </c>
      <c r="I113" t="s">
        <v>10</v>
      </c>
      <c r="J113" s="1" t="s">
        <v>2231</v>
      </c>
      <c r="K113" s="1" t="s">
        <v>2229</v>
      </c>
      <c r="L113" s="1" t="s">
        <v>2231</v>
      </c>
      <c r="M113" s="1" t="s">
        <v>2231</v>
      </c>
      <c r="N113" s="7">
        <f>IF(Table3[[#This Row],[Valid Resolution for Type]]="No",1,0)</f>
        <v>0</v>
      </c>
      <c r="O113" s="7">
        <f>IF(AND(Table3[[#This Row],[Invalid Resolution (for count)]]=0,Table3[[#This Row],[Vote Recorded]]="No"),1,0)</f>
        <v>1</v>
      </c>
      <c r="P113" s="7">
        <f>IF(AND(Table3[[#This Row],[Invalid Resolution (for count)]]=0,OR(Table3[[#This Row],[Appropriate Change Impact for Resolution]]="No",Table3[[#This Row],[Appropriate Change Category for Resolution]]="No")),1,0)</f>
        <v>0</v>
      </c>
    </row>
    <row r="114" spans="1:16" x14ac:dyDescent="0.25">
      <c r="A114" t="s">
        <v>1097</v>
      </c>
      <c r="B114" t="s">
        <v>5</v>
      </c>
      <c r="C114" t="s">
        <v>1098</v>
      </c>
      <c r="D114" t="s">
        <v>55</v>
      </c>
      <c r="E114" t="s">
        <v>7</v>
      </c>
      <c r="F114" t="s">
        <v>16</v>
      </c>
      <c r="H114" t="s">
        <v>90</v>
      </c>
      <c r="I114" t="s">
        <v>10</v>
      </c>
      <c r="J114" s="1" t="s">
        <v>2231</v>
      </c>
      <c r="K114" s="1" t="s">
        <v>2229</v>
      </c>
      <c r="L114" s="1" t="s">
        <v>2231</v>
      </c>
      <c r="M114" s="1" t="s">
        <v>2231</v>
      </c>
      <c r="N114" s="7">
        <f>IF(Table3[[#This Row],[Valid Resolution for Type]]="No",1,0)</f>
        <v>0</v>
      </c>
      <c r="O114" s="7">
        <f>IF(AND(Table3[[#This Row],[Invalid Resolution (for count)]]=0,Table3[[#This Row],[Vote Recorded]]="No"),1,0)</f>
        <v>1</v>
      </c>
      <c r="P114" s="7">
        <f>IF(AND(Table3[[#This Row],[Invalid Resolution (for count)]]=0,OR(Table3[[#This Row],[Appropriate Change Impact for Resolution]]="No",Table3[[#This Row],[Appropriate Change Category for Resolution]]="No")),1,0)</f>
        <v>0</v>
      </c>
    </row>
    <row r="115" spans="1:16" x14ac:dyDescent="0.25">
      <c r="A115" t="s">
        <v>1095</v>
      </c>
      <c r="B115" t="s">
        <v>5</v>
      </c>
      <c r="C115" t="s">
        <v>1096</v>
      </c>
      <c r="D115" t="s">
        <v>55</v>
      </c>
      <c r="E115" t="s">
        <v>7</v>
      </c>
      <c r="F115" t="s">
        <v>16</v>
      </c>
      <c r="H115" t="s">
        <v>90</v>
      </c>
      <c r="I115" t="s">
        <v>10</v>
      </c>
      <c r="J115" s="1" t="s">
        <v>2231</v>
      </c>
      <c r="K115" s="1" t="s">
        <v>2229</v>
      </c>
      <c r="L115" s="1" t="s">
        <v>2231</v>
      </c>
      <c r="M115" s="1" t="s">
        <v>2231</v>
      </c>
      <c r="N115" s="7">
        <f>IF(Table3[[#This Row],[Valid Resolution for Type]]="No",1,0)</f>
        <v>0</v>
      </c>
      <c r="O115" s="7">
        <f>IF(AND(Table3[[#This Row],[Invalid Resolution (for count)]]=0,Table3[[#This Row],[Vote Recorded]]="No"),1,0)</f>
        <v>1</v>
      </c>
      <c r="P115" s="7">
        <f>IF(AND(Table3[[#This Row],[Invalid Resolution (for count)]]=0,OR(Table3[[#This Row],[Appropriate Change Impact for Resolution]]="No",Table3[[#This Row],[Appropriate Change Category for Resolution]]="No")),1,0)</f>
        <v>0</v>
      </c>
    </row>
    <row r="116" spans="1:16" x14ac:dyDescent="0.25">
      <c r="A116" t="s">
        <v>1093</v>
      </c>
      <c r="B116" t="s">
        <v>5</v>
      </c>
      <c r="C116" t="s">
        <v>1094</v>
      </c>
      <c r="D116" t="s">
        <v>55</v>
      </c>
      <c r="E116" t="s">
        <v>7</v>
      </c>
      <c r="F116" t="s">
        <v>16</v>
      </c>
      <c r="H116" t="s">
        <v>90</v>
      </c>
      <c r="I116" t="s">
        <v>10</v>
      </c>
      <c r="J116" s="1" t="s">
        <v>2231</v>
      </c>
      <c r="K116" s="1" t="s">
        <v>2229</v>
      </c>
      <c r="L116" s="1" t="s">
        <v>2231</v>
      </c>
      <c r="M116" s="1" t="s">
        <v>2231</v>
      </c>
      <c r="N116" s="7">
        <f>IF(Table3[[#This Row],[Valid Resolution for Type]]="No",1,0)</f>
        <v>0</v>
      </c>
      <c r="O116" s="7">
        <f>IF(AND(Table3[[#This Row],[Invalid Resolution (for count)]]=0,Table3[[#This Row],[Vote Recorded]]="No"),1,0)</f>
        <v>1</v>
      </c>
      <c r="P116" s="7">
        <f>IF(AND(Table3[[#This Row],[Invalid Resolution (for count)]]=0,OR(Table3[[#This Row],[Appropriate Change Impact for Resolution]]="No",Table3[[#This Row],[Appropriate Change Category for Resolution]]="No")),1,0)</f>
        <v>0</v>
      </c>
    </row>
    <row r="117" spans="1:16" x14ac:dyDescent="0.25">
      <c r="A117" t="s">
        <v>1091</v>
      </c>
      <c r="B117" t="s">
        <v>5</v>
      </c>
      <c r="C117" t="s">
        <v>1092</v>
      </c>
      <c r="D117" t="s">
        <v>55</v>
      </c>
      <c r="E117" t="s">
        <v>7</v>
      </c>
      <c r="F117" t="s">
        <v>16</v>
      </c>
      <c r="H117" t="s">
        <v>90</v>
      </c>
      <c r="I117" t="s">
        <v>10</v>
      </c>
      <c r="J117" s="1" t="s">
        <v>2231</v>
      </c>
      <c r="K117" s="1" t="s">
        <v>2229</v>
      </c>
      <c r="L117" s="1" t="s">
        <v>2231</v>
      </c>
      <c r="M117" s="1" t="s">
        <v>2231</v>
      </c>
      <c r="N117" s="7">
        <f>IF(Table3[[#This Row],[Valid Resolution for Type]]="No",1,0)</f>
        <v>0</v>
      </c>
      <c r="O117" s="7">
        <f>IF(AND(Table3[[#This Row],[Invalid Resolution (for count)]]=0,Table3[[#This Row],[Vote Recorded]]="No"),1,0)</f>
        <v>1</v>
      </c>
      <c r="P117" s="7">
        <f>IF(AND(Table3[[#This Row],[Invalid Resolution (for count)]]=0,OR(Table3[[#This Row],[Appropriate Change Impact for Resolution]]="No",Table3[[#This Row],[Appropriate Change Category for Resolution]]="No")),1,0)</f>
        <v>0</v>
      </c>
    </row>
    <row r="118" spans="1:16" x14ac:dyDescent="0.25">
      <c r="A118" t="s">
        <v>1089</v>
      </c>
      <c r="B118" t="s">
        <v>5</v>
      </c>
      <c r="C118" t="s">
        <v>1090</v>
      </c>
      <c r="D118" t="s">
        <v>55</v>
      </c>
      <c r="E118" t="s">
        <v>7</v>
      </c>
      <c r="F118" t="s">
        <v>16</v>
      </c>
      <c r="H118" t="s">
        <v>90</v>
      </c>
      <c r="I118" t="s">
        <v>10</v>
      </c>
      <c r="J118" s="1" t="s">
        <v>2231</v>
      </c>
      <c r="K118" s="1" t="s">
        <v>2229</v>
      </c>
      <c r="L118" s="1" t="s">
        <v>2231</v>
      </c>
      <c r="M118" s="1" t="s">
        <v>2231</v>
      </c>
      <c r="N118" s="7">
        <f>IF(Table3[[#This Row],[Valid Resolution for Type]]="No",1,0)</f>
        <v>0</v>
      </c>
      <c r="O118" s="7">
        <f>IF(AND(Table3[[#This Row],[Invalid Resolution (for count)]]=0,Table3[[#This Row],[Vote Recorded]]="No"),1,0)</f>
        <v>1</v>
      </c>
      <c r="P118" s="7">
        <f>IF(AND(Table3[[#This Row],[Invalid Resolution (for count)]]=0,OR(Table3[[#This Row],[Appropriate Change Impact for Resolution]]="No",Table3[[#This Row],[Appropriate Change Category for Resolution]]="No")),1,0)</f>
        <v>0</v>
      </c>
    </row>
    <row r="119" spans="1:16" x14ac:dyDescent="0.25">
      <c r="A119" t="s">
        <v>1087</v>
      </c>
      <c r="B119" t="s">
        <v>5</v>
      </c>
      <c r="C119" t="s">
        <v>1088</v>
      </c>
      <c r="D119" t="s">
        <v>55</v>
      </c>
      <c r="E119" t="s">
        <v>7</v>
      </c>
      <c r="F119" t="s">
        <v>16</v>
      </c>
      <c r="H119" t="s">
        <v>146</v>
      </c>
      <c r="I119" t="s">
        <v>10</v>
      </c>
      <c r="J119" s="1" t="s">
        <v>2231</v>
      </c>
      <c r="K119" s="1" t="s">
        <v>2229</v>
      </c>
      <c r="L119" s="1" t="s">
        <v>2231</v>
      </c>
      <c r="M119" s="1" t="s">
        <v>2231</v>
      </c>
      <c r="N119" s="7">
        <f>IF(Table3[[#This Row],[Valid Resolution for Type]]="No",1,0)</f>
        <v>0</v>
      </c>
      <c r="O119" s="7">
        <f>IF(AND(Table3[[#This Row],[Invalid Resolution (for count)]]=0,Table3[[#This Row],[Vote Recorded]]="No"),1,0)</f>
        <v>1</v>
      </c>
      <c r="P119" s="7">
        <f>IF(AND(Table3[[#This Row],[Invalid Resolution (for count)]]=0,OR(Table3[[#This Row],[Appropriate Change Impact for Resolution]]="No",Table3[[#This Row],[Appropriate Change Category for Resolution]]="No")),1,0)</f>
        <v>0</v>
      </c>
    </row>
    <row r="120" spans="1:16" x14ac:dyDescent="0.25">
      <c r="A120" t="s">
        <v>1085</v>
      </c>
      <c r="B120" t="s">
        <v>5</v>
      </c>
      <c r="C120" t="s">
        <v>1086</v>
      </c>
      <c r="D120" t="s">
        <v>55</v>
      </c>
      <c r="E120" t="s">
        <v>7</v>
      </c>
      <c r="F120" t="s">
        <v>16</v>
      </c>
      <c r="H120" t="s">
        <v>90</v>
      </c>
      <c r="I120" t="s">
        <v>10</v>
      </c>
      <c r="J120" s="1" t="s">
        <v>2231</v>
      </c>
      <c r="K120" s="1" t="s">
        <v>2229</v>
      </c>
      <c r="L120" s="1" t="s">
        <v>2231</v>
      </c>
      <c r="M120" s="1" t="s">
        <v>2231</v>
      </c>
      <c r="N120" s="7">
        <f>IF(Table3[[#This Row],[Valid Resolution for Type]]="No",1,0)</f>
        <v>0</v>
      </c>
      <c r="O120" s="7">
        <f>IF(AND(Table3[[#This Row],[Invalid Resolution (for count)]]=0,Table3[[#This Row],[Vote Recorded]]="No"),1,0)</f>
        <v>1</v>
      </c>
      <c r="P120" s="7">
        <f>IF(AND(Table3[[#This Row],[Invalid Resolution (for count)]]=0,OR(Table3[[#This Row],[Appropriate Change Impact for Resolution]]="No",Table3[[#This Row],[Appropriate Change Category for Resolution]]="No")),1,0)</f>
        <v>0</v>
      </c>
    </row>
    <row r="121" spans="1:16" x14ac:dyDescent="0.25">
      <c r="A121" t="s">
        <v>1083</v>
      </c>
      <c r="B121" t="s">
        <v>5</v>
      </c>
      <c r="C121" t="s">
        <v>1084</v>
      </c>
      <c r="D121" t="s">
        <v>55</v>
      </c>
      <c r="E121" t="s">
        <v>7</v>
      </c>
      <c r="F121" t="s">
        <v>16</v>
      </c>
      <c r="H121" t="s">
        <v>90</v>
      </c>
      <c r="I121" t="s">
        <v>10</v>
      </c>
      <c r="J121" s="1" t="s">
        <v>2231</v>
      </c>
      <c r="K121" s="1" t="s">
        <v>2229</v>
      </c>
      <c r="L121" s="1" t="s">
        <v>2231</v>
      </c>
      <c r="M121" s="1" t="s">
        <v>2231</v>
      </c>
      <c r="N121" s="7">
        <f>IF(Table3[[#This Row],[Valid Resolution for Type]]="No",1,0)</f>
        <v>0</v>
      </c>
      <c r="O121" s="7">
        <f>IF(AND(Table3[[#This Row],[Invalid Resolution (for count)]]=0,Table3[[#This Row],[Vote Recorded]]="No"),1,0)</f>
        <v>1</v>
      </c>
      <c r="P121" s="7">
        <f>IF(AND(Table3[[#This Row],[Invalid Resolution (for count)]]=0,OR(Table3[[#This Row],[Appropriate Change Impact for Resolution]]="No",Table3[[#This Row],[Appropriate Change Category for Resolution]]="No")),1,0)</f>
        <v>0</v>
      </c>
    </row>
    <row r="122" spans="1:16" x14ac:dyDescent="0.25">
      <c r="A122" t="s">
        <v>1081</v>
      </c>
      <c r="B122" t="s">
        <v>5</v>
      </c>
      <c r="C122" t="s">
        <v>1082</v>
      </c>
      <c r="D122" t="s">
        <v>55</v>
      </c>
      <c r="E122" t="s">
        <v>7</v>
      </c>
      <c r="F122" t="s">
        <v>16</v>
      </c>
      <c r="H122" t="s">
        <v>90</v>
      </c>
      <c r="I122" t="s">
        <v>10</v>
      </c>
      <c r="J122" s="1" t="s">
        <v>2231</v>
      </c>
      <c r="K122" s="1" t="s">
        <v>2229</v>
      </c>
      <c r="L122" s="1" t="s">
        <v>2231</v>
      </c>
      <c r="M122" s="1" t="s">
        <v>2231</v>
      </c>
      <c r="N122" s="7">
        <f>IF(Table3[[#This Row],[Valid Resolution for Type]]="No",1,0)</f>
        <v>0</v>
      </c>
      <c r="O122" s="7">
        <f>IF(AND(Table3[[#This Row],[Invalid Resolution (for count)]]=0,Table3[[#This Row],[Vote Recorded]]="No"),1,0)</f>
        <v>1</v>
      </c>
      <c r="P122" s="7">
        <f>IF(AND(Table3[[#This Row],[Invalid Resolution (for count)]]=0,OR(Table3[[#This Row],[Appropriate Change Impact for Resolution]]="No",Table3[[#This Row],[Appropriate Change Category for Resolution]]="No")),1,0)</f>
        <v>0</v>
      </c>
    </row>
    <row r="123" spans="1:16" x14ac:dyDescent="0.25">
      <c r="A123" t="s">
        <v>1079</v>
      </c>
      <c r="B123" t="s">
        <v>5</v>
      </c>
      <c r="C123" t="s">
        <v>1080</v>
      </c>
      <c r="D123" t="s">
        <v>55</v>
      </c>
      <c r="E123" t="s">
        <v>7</v>
      </c>
      <c r="F123" t="s">
        <v>16</v>
      </c>
      <c r="H123" t="s">
        <v>90</v>
      </c>
      <c r="I123" t="s">
        <v>10</v>
      </c>
      <c r="J123" s="1" t="s">
        <v>2231</v>
      </c>
      <c r="K123" s="1" t="s">
        <v>2229</v>
      </c>
      <c r="L123" s="1" t="s">
        <v>2231</v>
      </c>
      <c r="M123" s="1" t="s">
        <v>2231</v>
      </c>
      <c r="N123" s="7">
        <f>IF(Table3[[#This Row],[Valid Resolution for Type]]="No",1,0)</f>
        <v>0</v>
      </c>
      <c r="O123" s="7">
        <f>IF(AND(Table3[[#This Row],[Invalid Resolution (for count)]]=0,Table3[[#This Row],[Vote Recorded]]="No"),1,0)</f>
        <v>1</v>
      </c>
      <c r="P123" s="7">
        <f>IF(AND(Table3[[#This Row],[Invalid Resolution (for count)]]=0,OR(Table3[[#This Row],[Appropriate Change Impact for Resolution]]="No",Table3[[#This Row],[Appropriate Change Category for Resolution]]="No")),1,0)</f>
        <v>0</v>
      </c>
    </row>
    <row r="124" spans="1:16" x14ac:dyDescent="0.25">
      <c r="A124" t="s">
        <v>1077</v>
      </c>
      <c r="B124" t="s">
        <v>5</v>
      </c>
      <c r="C124" t="s">
        <v>1078</v>
      </c>
      <c r="D124" t="s">
        <v>55</v>
      </c>
      <c r="E124" t="s">
        <v>7</v>
      </c>
      <c r="F124" t="s">
        <v>16</v>
      </c>
      <c r="H124" t="s">
        <v>90</v>
      </c>
      <c r="I124" t="s">
        <v>10</v>
      </c>
      <c r="J124" s="1" t="s">
        <v>2231</v>
      </c>
      <c r="K124" s="1" t="s">
        <v>2229</v>
      </c>
      <c r="L124" s="1" t="s">
        <v>2231</v>
      </c>
      <c r="M124" s="1" t="s">
        <v>2231</v>
      </c>
      <c r="N124" s="7">
        <f>IF(Table3[[#This Row],[Valid Resolution for Type]]="No",1,0)</f>
        <v>0</v>
      </c>
      <c r="O124" s="7">
        <f>IF(AND(Table3[[#This Row],[Invalid Resolution (for count)]]=0,Table3[[#This Row],[Vote Recorded]]="No"),1,0)</f>
        <v>1</v>
      </c>
      <c r="P124" s="7">
        <f>IF(AND(Table3[[#This Row],[Invalid Resolution (for count)]]=0,OR(Table3[[#This Row],[Appropriate Change Impact for Resolution]]="No",Table3[[#This Row],[Appropriate Change Category for Resolution]]="No")),1,0)</f>
        <v>0</v>
      </c>
    </row>
    <row r="125" spans="1:16" x14ac:dyDescent="0.25">
      <c r="A125" t="s">
        <v>1075</v>
      </c>
      <c r="B125" t="s">
        <v>5</v>
      </c>
      <c r="C125" t="s">
        <v>1076</v>
      </c>
      <c r="D125" t="s">
        <v>55</v>
      </c>
      <c r="E125" t="s">
        <v>7</v>
      </c>
      <c r="F125" t="s">
        <v>16</v>
      </c>
      <c r="H125" t="s">
        <v>90</v>
      </c>
      <c r="I125" t="s">
        <v>10</v>
      </c>
      <c r="J125" s="1" t="s">
        <v>2231</v>
      </c>
      <c r="K125" s="1" t="s">
        <v>2229</v>
      </c>
      <c r="L125" s="1" t="s">
        <v>2231</v>
      </c>
      <c r="M125" s="1" t="s">
        <v>2231</v>
      </c>
      <c r="N125" s="7">
        <f>IF(Table3[[#This Row],[Valid Resolution for Type]]="No",1,0)</f>
        <v>0</v>
      </c>
      <c r="O125" s="7">
        <f>IF(AND(Table3[[#This Row],[Invalid Resolution (for count)]]=0,Table3[[#This Row],[Vote Recorded]]="No"),1,0)</f>
        <v>1</v>
      </c>
      <c r="P125" s="7">
        <f>IF(AND(Table3[[#This Row],[Invalid Resolution (for count)]]=0,OR(Table3[[#This Row],[Appropriate Change Impact for Resolution]]="No",Table3[[#This Row],[Appropriate Change Category for Resolution]]="No")),1,0)</f>
        <v>0</v>
      </c>
    </row>
    <row r="126" spans="1:16" x14ac:dyDescent="0.25">
      <c r="A126" t="s">
        <v>1073</v>
      </c>
      <c r="B126" t="s">
        <v>5</v>
      </c>
      <c r="C126" t="s">
        <v>1074</v>
      </c>
      <c r="D126" t="s">
        <v>55</v>
      </c>
      <c r="E126" t="s">
        <v>7</v>
      </c>
      <c r="F126" t="s">
        <v>16</v>
      </c>
      <c r="H126" t="s">
        <v>90</v>
      </c>
      <c r="I126" t="s">
        <v>10</v>
      </c>
      <c r="J126" s="1" t="s">
        <v>2231</v>
      </c>
      <c r="K126" s="1" t="s">
        <v>2229</v>
      </c>
      <c r="L126" s="1" t="s">
        <v>2231</v>
      </c>
      <c r="M126" s="1" t="s">
        <v>2231</v>
      </c>
      <c r="N126" s="7">
        <f>IF(Table3[[#This Row],[Valid Resolution for Type]]="No",1,0)</f>
        <v>0</v>
      </c>
      <c r="O126" s="7">
        <f>IF(AND(Table3[[#This Row],[Invalid Resolution (for count)]]=0,Table3[[#This Row],[Vote Recorded]]="No"),1,0)</f>
        <v>1</v>
      </c>
      <c r="P126" s="7">
        <f>IF(AND(Table3[[#This Row],[Invalid Resolution (for count)]]=0,OR(Table3[[#This Row],[Appropriate Change Impact for Resolution]]="No",Table3[[#This Row],[Appropriate Change Category for Resolution]]="No")),1,0)</f>
        <v>0</v>
      </c>
    </row>
    <row r="127" spans="1:16" x14ac:dyDescent="0.25">
      <c r="A127" t="s">
        <v>1071</v>
      </c>
      <c r="B127" t="s">
        <v>5</v>
      </c>
      <c r="C127" t="s">
        <v>1072</v>
      </c>
      <c r="D127" t="s">
        <v>55</v>
      </c>
      <c r="E127" t="s">
        <v>7</v>
      </c>
      <c r="F127" t="s">
        <v>16</v>
      </c>
      <c r="H127" t="s">
        <v>90</v>
      </c>
      <c r="I127" t="s">
        <v>10</v>
      </c>
      <c r="J127" s="1" t="s">
        <v>2231</v>
      </c>
      <c r="K127" s="1" t="s">
        <v>2229</v>
      </c>
      <c r="L127" s="1" t="s">
        <v>2231</v>
      </c>
      <c r="M127" s="1" t="s">
        <v>2231</v>
      </c>
      <c r="N127" s="7">
        <f>IF(Table3[[#This Row],[Valid Resolution for Type]]="No",1,0)</f>
        <v>0</v>
      </c>
      <c r="O127" s="7">
        <f>IF(AND(Table3[[#This Row],[Invalid Resolution (for count)]]=0,Table3[[#This Row],[Vote Recorded]]="No"),1,0)</f>
        <v>1</v>
      </c>
      <c r="P127" s="7">
        <f>IF(AND(Table3[[#This Row],[Invalid Resolution (for count)]]=0,OR(Table3[[#This Row],[Appropriate Change Impact for Resolution]]="No",Table3[[#This Row],[Appropriate Change Category for Resolution]]="No")),1,0)</f>
        <v>0</v>
      </c>
    </row>
    <row r="128" spans="1:16" x14ac:dyDescent="0.25">
      <c r="A128" t="s">
        <v>1069</v>
      </c>
      <c r="B128" t="s">
        <v>5</v>
      </c>
      <c r="C128" t="s">
        <v>1070</v>
      </c>
      <c r="D128" t="s">
        <v>55</v>
      </c>
      <c r="E128" t="s">
        <v>7</v>
      </c>
      <c r="F128" t="s">
        <v>16</v>
      </c>
      <c r="H128" t="s">
        <v>90</v>
      </c>
      <c r="I128" t="s">
        <v>10</v>
      </c>
      <c r="J128" s="1" t="s">
        <v>2231</v>
      </c>
      <c r="K128" s="1" t="s">
        <v>2229</v>
      </c>
      <c r="L128" s="1" t="s">
        <v>2231</v>
      </c>
      <c r="M128" s="1" t="s">
        <v>2231</v>
      </c>
      <c r="N128" s="7">
        <f>IF(Table3[[#This Row],[Valid Resolution for Type]]="No",1,0)</f>
        <v>0</v>
      </c>
      <c r="O128" s="7">
        <f>IF(AND(Table3[[#This Row],[Invalid Resolution (for count)]]=0,Table3[[#This Row],[Vote Recorded]]="No"),1,0)</f>
        <v>1</v>
      </c>
      <c r="P128" s="7">
        <f>IF(AND(Table3[[#This Row],[Invalid Resolution (for count)]]=0,OR(Table3[[#This Row],[Appropriate Change Impact for Resolution]]="No",Table3[[#This Row],[Appropriate Change Category for Resolution]]="No")),1,0)</f>
        <v>0</v>
      </c>
    </row>
    <row r="129" spans="1:16" x14ac:dyDescent="0.25">
      <c r="A129" t="s">
        <v>1067</v>
      </c>
      <c r="B129" t="s">
        <v>5</v>
      </c>
      <c r="C129" t="s">
        <v>1068</v>
      </c>
      <c r="D129" t="s">
        <v>55</v>
      </c>
      <c r="E129" t="s">
        <v>7</v>
      </c>
      <c r="F129" t="s">
        <v>16</v>
      </c>
      <c r="H129" t="s">
        <v>90</v>
      </c>
      <c r="I129" t="s">
        <v>24</v>
      </c>
      <c r="J129" s="1" t="s">
        <v>2231</v>
      </c>
      <c r="K129" s="1" t="s">
        <v>2229</v>
      </c>
      <c r="L129" s="1" t="s">
        <v>2231</v>
      </c>
      <c r="M129" s="1" t="s">
        <v>2231</v>
      </c>
      <c r="N129" s="7">
        <f>IF(Table3[[#This Row],[Valid Resolution for Type]]="No",1,0)</f>
        <v>0</v>
      </c>
      <c r="O129" s="7">
        <f>IF(AND(Table3[[#This Row],[Invalid Resolution (for count)]]=0,Table3[[#This Row],[Vote Recorded]]="No"),1,0)</f>
        <v>1</v>
      </c>
      <c r="P129" s="7">
        <f>IF(AND(Table3[[#This Row],[Invalid Resolution (for count)]]=0,OR(Table3[[#This Row],[Appropriate Change Impact for Resolution]]="No",Table3[[#This Row],[Appropriate Change Category for Resolution]]="No")),1,0)</f>
        <v>0</v>
      </c>
    </row>
    <row r="130" spans="1:16" x14ac:dyDescent="0.25">
      <c r="A130" t="s">
        <v>1065</v>
      </c>
      <c r="B130" t="s">
        <v>5</v>
      </c>
      <c r="C130" t="s">
        <v>1066</v>
      </c>
      <c r="D130" t="s">
        <v>55</v>
      </c>
      <c r="E130" t="s">
        <v>7</v>
      </c>
      <c r="F130" t="s">
        <v>16</v>
      </c>
      <c r="H130" t="s">
        <v>90</v>
      </c>
      <c r="I130" t="s">
        <v>10</v>
      </c>
      <c r="J130" s="1" t="s">
        <v>2231</v>
      </c>
      <c r="K130" s="1" t="s">
        <v>2229</v>
      </c>
      <c r="L130" s="1" t="s">
        <v>2231</v>
      </c>
      <c r="M130" s="1" t="s">
        <v>2231</v>
      </c>
      <c r="N130" s="7">
        <f>IF(Table3[[#This Row],[Valid Resolution for Type]]="No",1,0)</f>
        <v>0</v>
      </c>
      <c r="O130" s="7">
        <f>IF(AND(Table3[[#This Row],[Invalid Resolution (for count)]]=0,Table3[[#This Row],[Vote Recorded]]="No"),1,0)</f>
        <v>1</v>
      </c>
      <c r="P130" s="7">
        <f>IF(AND(Table3[[#This Row],[Invalid Resolution (for count)]]=0,OR(Table3[[#This Row],[Appropriate Change Impact for Resolution]]="No",Table3[[#This Row],[Appropriate Change Category for Resolution]]="No")),1,0)</f>
        <v>0</v>
      </c>
    </row>
    <row r="131" spans="1:16" x14ac:dyDescent="0.25">
      <c r="A131" t="s">
        <v>1053</v>
      </c>
      <c r="B131" t="s">
        <v>5</v>
      </c>
      <c r="C131" t="s">
        <v>1054</v>
      </c>
      <c r="D131" t="s">
        <v>55</v>
      </c>
      <c r="E131" t="s">
        <v>7</v>
      </c>
      <c r="F131" t="s">
        <v>16</v>
      </c>
      <c r="H131" t="s">
        <v>90</v>
      </c>
      <c r="I131" t="s">
        <v>20</v>
      </c>
      <c r="J131" s="1" t="s">
        <v>2231</v>
      </c>
      <c r="K131" s="1" t="s">
        <v>2229</v>
      </c>
      <c r="L131" s="1" t="s">
        <v>2231</v>
      </c>
      <c r="M131" s="1" t="s">
        <v>2231</v>
      </c>
      <c r="N131" s="7">
        <f>IF(Table3[[#This Row],[Valid Resolution for Type]]="No",1,0)</f>
        <v>0</v>
      </c>
      <c r="O131" s="7">
        <f>IF(AND(Table3[[#This Row],[Invalid Resolution (for count)]]=0,Table3[[#This Row],[Vote Recorded]]="No"),1,0)</f>
        <v>1</v>
      </c>
      <c r="P131" s="7">
        <f>IF(AND(Table3[[#This Row],[Invalid Resolution (for count)]]=0,OR(Table3[[#This Row],[Appropriate Change Impact for Resolution]]="No",Table3[[#This Row],[Appropriate Change Category for Resolution]]="No")),1,0)</f>
        <v>0</v>
      </c>
    </row>
    <row r="132" spans="1:16" x14ac:dyDescent="0.25">
      <c r="A132" t="s">
        <v>1049</v>
      </c>
      <c r="B132" t="s">
        <v>25</v>
      </c>
      <c r="C132" t="s">
        <v>1050</v>
      </c>
      <c r="D132" t="s">
        <v>55</v>
      </c>
      <c r="E132" t="s">
        <v>7</v>
      </c>
      <c r="F132" t="s">
        <v>22</v>
      </c>
      <c r="J132" s="1" t="s">
        <v>2231</v>
      </c>
      <c r="K132" s="1" t="s">
        <v>2229</v>
      </c>
      <c r="L132" s="1" t="s">
        <v>2231</v>
      </c>
      <c r="M132" t="s">
        <v>2231</v>
      </c>
      <c r="N132" s="7">
        <f>IF(Table3[[#This Row],[Valid Resolution for Type]]="No",1,0)</f>
        <v>0</v>
      </c>
      <c r="O132" s="7">
        <f>IF(AND(Table3[[#This Row],[Invalid Resolution (for count)]]=0,Table3[[#This Row],[Vote Recorded]]="No"),1,0)</f>
        <v>1</v>
      </c>
      <c r="P132" s="7">
        <f>IF(AND(Table3[[#This Row],[Invalid Resolution (for count)]]=0,OR(Table3[[#This Row],[Appropriate Change Impact for Resolution]]="No",Table3[[#This Row],[Appropriate Change Category for Resolution]]="No")),1,0)</f>
        <v>0</v>
      </c>
    </row>
    <row r="133" spans="1:16" x14ac:dyDescent="0.25">
      <c r="A133" t="s">
        <v>1047</v>
      </c>
      <c r="B133" t="s">
        <v>5</v>
      </c>
      <c r="C133" t="s">
        <v>1048</v>
      </c>
      <c r="D133" t="s">
        <v>55</v>
      </c>
      <c r="E133" t="s">
        <v>7</v>
      </c>
      <c r="F133" t="s">
        <v>16</v>
      </c>
      <c r="H133" t="s">
        <v>90</v>
      </c>
      <c r="I133" t="s">
        <v>24</v>
      </c>
      <c r="J133" s="1" t="s">
        <v>2231</v>
      </c>
      <c r="K133" s="1" t="s">
        <v>2229</v>
      </c>
      <c r="L133" s="1" t="s">
        <v>2231</v>
      </c>
      <c r="M133" s="1" t="s">
        <v>2231</v>
      </c>
      <c r="N133" s="7">
        <f>IF(Table3[[#This Row],[Valid Resolution for Type]]="No",1,0)</f>
        <v>0</v>
      </c>
      <c r="O133" s="7">
        <f>IF(AND(Table3[[#This Row],[Invalid Resolution (for count)]]=0,Table3[[#This Row],[Vote Recorded]]="No"),1,0)</f>
        <v>1</v>
      </c>
      <c r="P133" s="7">
        <f>IF(AND(Table3[[#This Row],[Invalid Resolution (for count)]]=0,OR(Table3[[#This Row],[Appropriate Change Impact for Resolution]]="No",Table3[[#This Row],[Appropriate Change Category for Resolution]]="No")),1,0)</f>
        <v>0</v>
      </c>
    </row>
    <row r="134" spans="1:16" x14ac:dyDescent="0.25">
      <c r="A134" t="s">
        <v>1045</v>
      </c>
      <c r="B134" t="s">
        <v>5</v>
      </c>
      <c r="C134" t="s">
        <v>1046</v>
      </c>
      <c r="D134" t="s">
        <v>55</v>
      </c>
      <c r="E134" t="s">
        <v>7</v>
      </c>
      <c r="F134" t="s">
        <v>16</v>
      </c>
      <c r="H134" t="s">
        <v>90</v>
      </c>
      <c r="I134" t="s">
        <v>20</v>
      </c>
      <c r="J134" s="1" t="s">
        <v>2231</v>
      </c>
      <c r="K134" s="1" t="s">
        <v>2229</v>
      </c>
      <c r="L134" s="1" t="s">
        <v>2231</v>
      </c>
      <c r="M134" s="1" t="s">
        <v>2231</v>
      </c>
      <c r="N134" s="7">
        <f>IF(Table3[[#This Row],[Valid Resolution for Type]]="No",1,0)</f>
        <v>0</v>
      </c>
      <c r="O134" s="7">
        <f>IF(AND(Table3[[#This Row],[Invalid Resolution (for count)]]=0,Table3[[#This Row],[Vote Recorded]]="No"),1,0)</f>
        <v>1</v>
      </c>
      <c r="P134" s="7">
        <f>IF(AND(Table3[[#This Row],[Invalid Resolution (for count)]]=0,OR(Table3[[#This Row],[Appropriate Change Impact for Resolution]]="No",Table3[[#This Row],[Appropriate Change Category for Resolution]]="No")),1,0)</f>
        <v>0</v>
      </c>
    </row>
    <row r="135" spans="1:16" x14ac:dyDescent="0.25">
      <c r="A135" t="s">
        <v>1043</v>
      </c>
      <c r="B135" t="s">
        <v>5</v>
      </c>
      <c r="C135" t="s">
        <v>1044</v>
      </c>
      <c r="D135" t="s">
        <v>55</v>
      </c>
      <c r="E135" t="s">
        <v>7</v>
      </c>
      <c r="F135" t="s">
        <v>16</v>
      </c>
      <c r="H135" t="s">
        <v>146</v>
      </c>
      <c r="I135" t="s">
        <v>10</v>
      </c>
      <c r="J135" s="1" t="s">
        <v>2231</v>
      </c>
      <c r="K135" s="1" t="s">
        <v>2229</v>
      </c>
      <c r="L135" s="1" t="s">
        <v>2231</v>
      </c>
      <c r="M135" s="1" t="s">
        <v>2231</v>
      </c>
      <c r="N135" s="7">
        <f>IF(Table3[[#This Row],[Valid Resolution for Type]]="No",1,0)</f>
        <v>0</v>
      </c>
      <c r="O135" s="7">
        <f>IF(AND(Table3[[#This Row],[Invalid Resolution (for count)]]=0,Table3[[#This Row],[Vote Recorded]]="No"),1,0)</f>
        <v>1</v>
      </c>
      <c r="P135" s="7">
        <f>IF(AND(Table3[[#This Row],[Invalid Resolution (for count)]]=0,OR(Table3[[#This Row],[Appropriate Change Impact for Resolution]]="No",Table3[[#This Row],[Appropriate Change Category for Resolution]]="No")),1,0)</f>
        <v>0</v>
      </c>
    </row>
    <row r="136" spans="1:16" x14ac:dyDescent="0.25">
      <c r="A136" t="s">
        <v>1041</v>
      </c>
      <c r="B136" t="s">
        <v>5</v>
      </c>
      <c r="C136" t="s">
        <v>1042</v>
      </c>
      <c r="D136" t="s">
        <v>55</v>
      </c>
      <c r="E136" t="s">
        <v>7</v>
      </c>
      <c r="F136" t="s">
        <v>16</v>
      </c>
      <c r="H136" t="s">
        <v>146</v>
      </c>
      <c r="I136" t="s">
        <v>10</v>
      </c>
      <c r="J136" s="1" t="s">
        <v>2231</v>
      </c>
      <c r="K136" s="1" t="s">
        <v>2229</v>
      </c>
      <c r="L136" s="1" t="s">
        <v>2231</v>
      </c>
      <c r="M136" s="1" t="s">
        <v>2231</v>
      </c>
      <c r="N136" s="7">
        <f>IF(Table3[[#This Row],[Valid Resolution for Type]]="No",1,0)</f>
        <v>0</v>
      </c>
      <c r="O136" s="7">
        <f>IF(AND(Table3[[#This Row],[Invalid Resolution (for count)]]=0,Table3[[#This Row],[Vote Recorded]]="No"),1,0)</f>
        <v>1</v>
      </c>
      <c r="P136" s="7">
        <f>IF(AND(Table3[[#This Row],[Invalid Resolution (for count)]]=0,OR(Table3[[#This Row],[Appropriate Change Impact for Resolution]]="No",Table3[[#This Row],[Appropriate Change Category for Resolution]]="No")),1,0)</f>
        <v>0</v>
      </c>
    </row>
    <row r="137" spans="1:16" x14ac:dyDescent="0.25">
      <c r="A137" t="s">
        <v>1039</v>
      </c>
      <c r="B137" t="s">
        <v>5</v>
      </c>
      <c r="C137" t="s">
        <v>1040</v>
      </c>
      <c r="D137" t="s">
        <v>55</v>
      </c>
      <c r="E137" t="s">
        <v>7</v>
      </c>
      <c r="F137" t="s">
        <v>16</v>
      </c>
      <c r="H137" t="s">
        <v>554</v>
      </c>
      <c r="I137" t="s">
        <v>10</v>
      </c>
      <c r="J137" s="1" t="s">
        <v>2231</v>
      </c>
      <c r="K137" s="1" t="s">
        <v>2229</v>
      </c>
      <c r="L137" s="1" t="s">
        <v>2231</v>
      </c>
      <c r="M137" s="1" t="s">
        <v>2231</v>
      </c>
      <c r="N137" s="7">
        <f>IF(Table3[[#This Row],[Valid Resolution for Type]]="No",1,0)</f>
        <v>0</v>
      </c>
      <c r="O137" s="7">
        <f>IF(AND(Table3[[#This Row],[Invalid Resolution (for count)]]=0,Table3[[#This Row],[Vote Recorded]]="No"),1,0)</f>
        <v>1</v>
      </c>
      <c r="P137" s="7">
        <f>IF(AND(Table3[[#This Row],[Invalid Resolution (for count)]]=0,OR(Table3[[#This Row],[Appropriate Change Impact for Resolution]]="No",Table3[[#This Row],[Appropriate Change Category for Resolution]]="No")),1,0)</f>
        <v>0</v>
      </c>
    </row>
    <row r="138" spans="1:16" x14ac:dyDescent="0.25">
      <c r="A138" t="s">
        <v>1037</v>
      </c>
      <c r="B138" t="s">
        <v>5</v>
      </c>
      <c r="C138" t="s">
        <v>1038</v>
      </c>
      <c r="D138" t="s">
        <v>55</v>
      </c>
      <c r="E138" t="s">
        <v>7</v>
      </c>
      <c r="F138" t="s">
        <v>16</v>
      </c>
      <c r="H138" t="s">
        <v>90</v>
      </c>
      <c r="I138" t="s">
        <v>10</v>
      </c>
      <c r="J138" s="1" t="s">
        <v>2231</v>
      </c>
      <c r="K138" s="1" t="s">
        <v>2229</v>
      </c>
      <c r="L138" s="1" t="s">
        <v>2231</v>
      </c>
      <c r="M138" s="1" t="s">
        <v>2231</v>
      </c>
      <c r="N138" s="7">
        <f>IF(Table3[[#This Row],[Valid Resolution for Type]]="No",1,0)</f>
        <v>0</v>
      </c>
      <c r="O138" s="7">
        <f>IF(AND(Table3[[#This Row],[Invalid Resolution (for count)]]=0,Table3[[#This Row],[Vote Recorded]]="No"),1,0)</f>
        <v>1</v>
      </c>
      <c r="P138" s="7">
        <f>IF(AND(Table3[[#This Row],[Invalid Resolution (for count)]]=0,OR(Table3[[#This Row],[Appropriate Change Impact for Resolution]]="No",Table3[[#This Row],[Appropriate Change Category for Resolution]]="No")),1,0)</f>
        <v>0</v>
      </c>
    </row>
    <row r="139" spans="1:16" x14ac:dyDescent="0.25">
      <c r="A139" t="s">
        <v>1035</v>
      </c>
      <c r="B139" t="s">
        <v>5</v>
      </c>
      <c r="C139" t="s">
        <v>1036</v>
      </c>
      <c r="D139" t="s">
        <v>55</v>
      </c>
      <c r="E139" t="s">
        <v>7</v>
      </c>
      <c r="F139" t="s">
        <v>16</v>
      </c>
      <c r="H139" t="s">
        <v>90</v>
      </c>
      <c r="I139" t="s">
        <v>10</v>
      </c>
      <c r="J139" s="1" t="s">
        <v>2231</v>
      </c>
      <c r="K139" s="1" t="s">
        <v>2229</v>
      </c>
      <c r="L139" s="1" t="s">
        <v>2231</v>
      </c>
      <c r="M139" s="1" t="s">
        <v>2231</v>
      </c>
      <c r="N139" s="7">
        <f>IF(Table3[[#This Row],[Valid Resolution for Type]]="No",1,0)</f>
        <v>0</v>
      </c>
      <c r="O139" s="7">
        <f>IF(AND(Table3[[#This Row],[Invalid Resolution (for count)]]=0,Table3[[#This Row],[Vote Recorded]]="No"),1,0)</f>
        <v>1</v>
      </c>
      <c r="P139" s="7">
        <f>IF(AND(Table3[[#This Row],[Invalid Resolution (for count)]]=0,OR(Table3[[#This Row],[Appropriate Change Impact for Resolution]]="No",Table3[[#This Row],[Appropriate Change Category for Resolution]]="No")),1,0)</f>
        <v>0</v>
      </c>
    </row>
    <row r="140" spans="1:16" x14ac:dyDescent="0.25">
      <c r="A140" t="s">
        <v>1033</v>
      </c>
      <c r="B140" t="s">
        <v>5</v>
      </c>
      <c r="C140" t="s">
        <v>1034</v>
      </c>
      <c r="D140" t="s">
        <v>55</v>
      </c>
      <c r="E140" t="s">
        <v>7</v>
      </c>
      <c r="F140" t="s">
        <v>8</v>
      </c>
      <c r="H140" t="s">
        <v>90</v>
      </c>
      <c r="I140" t="s">
        <v>20</v>
      </c>
      <c r="J140" s="1" t="s">
        <v>2231</v>
      </c>
      <c r="K140" s="1" t="s">
        <v>2229</v>
      </c>
      <c r="L140" s="1" t="s">
        <v>2231</v>
      </c>
      <c r="M140" t="s">
        <v>2231</v>
      </c>
      <c r="N140" s="7">
        <f>IF(Table3[[#This Row],[Valid Resolution for Type]]="No",1,0)</f>
        <v>0</v>
      </c>
      <c r="O140" s="7">
        <f>IF(AND(Table3[[#This Row],[Invalid Resolution (for count)]]=0,Table3[[#This Row],[Vote Recorded]]="No"),1,0)</f>
        <v>1</v>
      </c>
      <c r="P140" s="7">
        <f>IF(AND(Table3[[#This Row],[Invalid Resolution (for count)]]=0,OR(Table3[[#This Row],[Appropriate Change Impact for Resolution]]="No",Table3[[#This Row],[Appropriate Change Category for Resolution]]="No")),1,0)</f>
        <v>0</v>
      </c>
    </row>
    <row r="141" spans="1:16" x14ac:dyDescent="0.25">
      <c r="A141" t="s">
        <v>1031</v>
      </c>
      <c r="B141" t="s">
        <v>5</v>
      </c>
      <c r="C141" t="s">
        <v>1032</v>
      </c>
      <c r="D141" t="s">
        <v>55</v>
      </c>
      <c r="E141" t="s">
        <v>7</v>
      </c>
      <c r="F141" t="s">
        <v>16</v>
      </c>
      <c r="H141" t="s">
        <v>90</v>
      </c>
      <c r="I141" t="s">
        <v>20</v>
      </c>
      <c r="J141" s="1" t="s">
        <v>2231</v>
      </c>
      <c r="K141" s="1" t="s">
        <v>2229</v>
      </c>
      <c r="L141" s="1" t="s">
        <v>2231</v>
      </c>
      <c r="M141" s="1" t="s">
        <v>2231</v>
      </c>
      <c r="N141" s="7">
        <f>IF(Table3[[#This Row],[Valid Resolution for Type]]="No",1,0)</f>
        <v>0</v>
      </c>
      <c r="O141" s="7">
        <f>IF(AND(Table3[[#This Row],[Invalid Resolution (for count)]]=0,Table3[[#This Row],[Vote Recorded]]="No"),1,0)</f>
        <v>1</v>
      </c>
      <c r="P141" s="7">
        <f>IF(AND(Table3[[#This Row],[Invalid Resolution (for count)]]=0,OR(Table3[[#This Row],[Appropriate Change Impact for Resolution]]="No",Table3[[#This Row],[Appropriate Change Category for Resolution]]="No")),1,0)</f>
        <v>0</v>
      </c>
    </row>
    <row r="142" spans="1:16" x14ac:dyDescent="0.25">
      <c r="A142" t="s">
        <v>1029</v>
      </c>
      <c r="B142" t="s">
        <v>5</v>
      </c>
      <c r="C142" t="s">
        <v>1030</v>
      </c>
      <c r="D142" t="s">
        <v>55</v>
      </c>
      <c r="E142" t="s">
        <v>7</v>
      </c>
      <c r="F142" t="s">
        <v>16</v>
      </c>
      <c r="H142" t="s">
        <v>90</v>
      </c>
      <c r="I142" t="s">
        <v>20</v>
      </c>
      <c r="J142" s="1" t="s">
        <v>2231</v>
      </c>
      <c r="K142" s="1" t="s">
        <v>2229</v>
      </c>
      <c r="L142" s="1" t="s">
        <v>2231</v>
      </c>
      <c r="M142" s="1" t="s">
        <v>2231</v>
      </c>
      <c r="N142" s="7">
        <f>IF(Table3[[#This Row],[Valid Resolution for Type]]="No",1,0)</f>
        <v>0</v>
      </c>
      <c r="O142" s="7">
        <f>IF(AND(Table3[[#This Row],[Invalid Resolution (for count)]]=0,Table3[[#This Row],[Vote Recorded]]="No"),1,0)</f>
        <v>1</v>
      </c>
      <c r="P142" s="7">
        <f>IF(AND(Table3[[#This Row],[Invalid Resolution (for count)]]=0,OR(Table3[[#This Row],[Appropriate Change Impact for Resolution]]="No",Table3[[#This Row],[Appropriate Change Category for Resolution]]="No")),1,0)</f>
        <v>0</v>
      </c>
    </row>
    <row r="143" spans="1:16" x14ac:dyDescent="0.25">
      <c r="A143" t="s">
        <v>1027</v>
      </c>
      <c r="B143" t="s">
        <v>5</v>
      </c>
      <c r="C143" t="s">
        <v>1028</v>
      </c>
      <c r="D143" t="s">
        <v>55</v>
      </c>
      <c r="E143" t="s">
        <v>7</v>
      </c>
      <c r="F143" t="s">
        <v>16</v>
      </c>
      <c r="H143" t="s">
        <v>90</v>
      </c>
      <c r="I143" t="s">
        <v>24</v>
      </c>
      <c r="J143" s="1" t="s">
        <v>2231</v>
      </c>
      <c r="K143" s="1" t="s">
        <v>2229</v>
      </c>
      <c r="L143" s="1" t="s">
        <v>2231</v>
      </c>
      <c r="M143" s="1" t="s">
        <v>2231</v>
      </c>
      <c r="N143" s="7">
        <f>IF(Table3[[#This Row],[Valid Resolution for Type]]="No",1,0)</f>
        <v>0</v>
      </c>
      <c r="O143" s="7">
        <f>IF(AND(Table3[[#This Row],[Invalid Resolution (for count)]]=0,Table3[[#This Row],[Vote Recorded]]="No"),1,0)</f>
        <v>1</v>
      </c>
      <c r="P143" s="7">
        <f>IF(AND(Table3[[#This Row],[Invalid Resolution (for count)]]=0,OR(Table3[[#This Row],[Appropriate Change Impact for Resolution]]="No",Table3[[#This Row],[Appropriate Change Category for Resolution]]="No")),1,0)</f>
        <v>0</v>
      </c>
    </row>
    <row r="144" spans="1:16" x14ac:dyDescent="0.25">
      <c r="A144" t="s">
        <v>1025</v>
      </c>
      <c r="B144" t="s">
        <v>5</v>
      </c>
      <c r="C144" t="s">
        <v>1026</v>
      </c>
      <c r="D144" t="s">
        <v>55</v>
      </c>
      <c r="E144" t="s">
        <v>7</v>
      </c>
      <c r="F144" t="s">
        <v>16</v>
      </c>
      <c r="H144" t="s">
        <v>90</v>
      </c>
      <c r="I144" t="s">
        <v>10</v>
      </c>
      <c r="J144" s="1" t="s">
        <v>2231</v>
      </c>
      <c r="K144" s="1" t="s">
        <v>2229</v>
      </c>
      <c r="L144" s="1" t="s">
        <v>2231</v>
      </c>
      <c r="M144" s="1" t="s">
        <v>2231</v>
      </c>
      <c r="N144" s="7">
        <f>IF(Table3[[#This Row],[Valid Resolution for Type]]="No",1,0)</f>
        <v>0</v>
      </c>
      <c r="O144" s="7">
        <f>IF(AND(Table3[[#This Row],[Invalid Resolution (for count)]]=0,Table3[[#This Row],[Vote Recorded]]="No"),1,0)</f>
        <v>1</v>
      </c>
      <c r="P144" s="7">
        <f>IF(AND(Table3[[#This Row],[Invalid Resolution (for count)]]=0,OR(Table3[[#This Row],[Appropriate Change Impact for Resolution]]="No",Table3[[#This Row],[Appropriate Change Category for Resolution]]="No")),1,0)</f>
        <v>0</v>
      </c>
    </row>
    <row r="145" spans="1:16" x14ac:dyDescent="0.25">
      <c r="A145" t="s">
        <v>1023</v>
      </c>
      <c r="B145" t="s">
        <v>5</v>
      </c>
      <c r="C145" t="s">
        <v>1024</v>
      </c>
      <c r="D145" t="s">
        <v>55</v>
      </c>
      <c r="E145" t="s">
        <v>7</v>
      </c>
      <c r="F145" t="s">
        <v>16</v>
      </c>
      <c r="H145" t="s">
        <v>90</v>
      </c>
      <c r="I145" t="s">
        <v>24</v>
      </c>
      <c r="J145" s="1" t="s">
        <v>2231</v>
      </c>
      <c r="K145" s="1" t="s">
        <v>2229</v>
      </c>
      <c r="L145" s="1" t="s">
        <v>2231</v>
      </c>
      <c r="M145" s="1" t="s">
        <v>2231</v>
      </c>
      <c r="N145" s="7">
        <f>IF(Table3[[#This Row],[Valid Resolution for Type]]="No",1,0)</f>
        <v>0</v>
      </c>
      <c r="O145" s="7">
        <f>IF(AND(Table3[[#This Row],[Invalid Resolution (for count)]]=0,Table3[[#This Row],[Vote Recorded]]="No"),1,0)</f>
        <v>1</v>
      </c>
      <c r="P145" s="7">
        <f>IF(AND(Table3[[#This Row],[Invalid Resolution (for count)]]=0,OR(Table3[[#This Row],[Appropriate Change Impact for Resolution]]="No",Table3[[#This Row],[Appropriate Change Category for Resolution]]="No")),1,0)</f>
        <v>0</v>
      </c>
    </row>
    <row r="146" spans="1:16" x14ac:dyDescent="0.25">
      <c r="A146" t="s">
        <v>1021</v>
      </c>
      <c r="B146" t="s">
        <v>5</v>
      </c>
      <c r="C146" t="s">
        <v>1022</v>
      </c>
      <c r="D146" t="s">
        <v>55</v>
      </c>
      <c r="E146" t="s">
        <v>7</v>
      </c>
      <c r="F146" t="s">
        <v>16</v>
      </c>
      <c r="H146" t="s">
        <v>146</v>
      </c>
      <c r="I146" t="s">
        <v>20</v>
      </c>
      <c r="J146" s="1" t="s">
        <v>2231</v>
      </c>
      <c r="K146" s="1" t="s">
        <v>2229</v>
      </c>
      <c r="L146" s="1" t="s">
        <v>2231</v>
      </c>
      <c r="M146" s="1" t="s">
        <v>2231</v>
      </c>
      <c r="N146" s="7">
        <f>IF(Table3[[#This Row],[Valid Resolution for Type]]="No",1,0)</f>
        <v>0</v>
      </c>
      <c r="O146" s="7">
        <f>IF(AND(Table3[[#This Row],[Invalid Resolution (for count)]]=0,Table3[[#This Row],[Vote Recorded]]="No"),1,0)</f>
        <v>1</v>
      </c>
      <c r="P146" s="7">
        <f>IF(AND(Table3[[#This Row],[Invalid Resolution (for count)]]=0,OR(Table3[[#This Row],[Appropriate Change Impact for Resolution]]="No",Table3[[#This Row],[Appropriate Change Category for Resolution]]="No")),1,0)</f>
        <v>0</v>
      </c>
    </row>
    <row r="147" spans="1:16" x14ac:dyDescent="0.25">
      <c r="A147" t="s">
        <v>1019</v>
      </c>
      <c r="B147" t="s">
        <v>5</v>
      </c>
      <c r="C147" t="s">
        <v>1020</v>
      </c>
      <c r="D147" t="s">
        <v>55</v>
      </c>
      <c r="E147" t="s">
        <v>7</v>
      </c>
      <c r="F147" t="s">
        <v>16</v>
      </c>
      <c r="H147" t="s">
        <v>90</v>
      </c>
      <c r="I147" t="s">
        <v>10</v>
      </c>
      <c r="J147" s="1" t="s">
        <v>2231</v>
      </c>
      <c r="K147" s="1" t="s">
        <v>2229</v>
      </c>
      <c r="L147" s="1" t="s">
        <v>2231</v>
      </c>
      <c r="M147" s="1" t="s">
        <v>2231</v>
      </c>
      <c r="N147" s="7">
        <f>IF(Table3[[#This Row],[Valid Resolution for Type]]="No",1,0)</f>
        <v>0</v>
      </c>
      <c r="O147" s="7">
        <f>IF(AND(Table3[[#This Row],[Invalid Resolution (for count)]]=0,Table3[[#This Row],[Vote Recorded]]="No"),1,0)</f>
        <v>1</v>
      </c>
      <c r="P147" s="7">
        <f>IF(AND(Table3[[#This Row],[Invalid Resolution (for count)]]=0,OR(Table3[[#This Row],[Appropriate Change Impact for Resolution]]="No",Table3[[#This Row],[Appropriate Change Category for Resolution]]="No")),1,0)</f>
        <v>0</v>
      </c>
    </row>
    <row r="148" spans="1:16" x14ac:dyDescent="0.25">
      <c r="A148" t="s">
        <v>1017</v>
      </c>
      <c r="B148" t="s">
        <v>5</v>
      </c>
      <c r="C148" t="s">
        <v>1018</v>
      </c>
      <c r="D148" t="s">
        <v>55</v>
      </c>
      <c r="E148" t="s">
        <v>7</v>
      </c>
      <c r="F148" t="s">
        <v>16</v>
      </c>
      <c r="H148" t="s">
        <v>90</v>
      </c>
      <c r="I148" t="s">
        <v>24</v>
      </c>
      <c r="J148" s="1" t="s">
        <v>2231</v>
      </c>
      <c r="K148" s="1" t="s">
        <v>2229</v>
      </c>
      <c r="L148" s="1" t="s">
        <v>2231</v>
      </c>
      <c r="M148" s="1" t="s">
        <v>2231</v>
      </c>
      <c r="N148" s="7">
        <f>IF(Table3[[#This Row],[Valid Resolution for Type]]="No",1,0)</f>
        <v>0</v>
      </c>
      <c r="O148" s="7">
        <f>IF(AND(Table3[[#This Row],[Invalid Resolution (for count)]]=0,Table3[[#This Row],[Vote Recorded]]="No"),1,0)</f>
        <v>1</v>
      </c>
      <c r="P148" s="7">
        <f>IF(AND(Table3[[#This Row],[Invalid Resolution (for count)]]=0,OR(Table3[[#This Row],[Appropriate Change Impact for Resolution]]="No",Table3[[#This Row],[Appropriate Change Category for Resolution]]="No")),1,0)</f>
        <v>0</v>
      </c>
    </row>
    <row r="149" spans="1:16" x14ac:dyDescent="0.25">
      <c r="A149" t="s">
        <v>1015</v>
      </c>
      <c r="B149" t="s">
        <v>5</v>
      </c>
      <c r="C149" t="s">
        <v>1016</v>
      </c>
      <c r="D149" t="s">
        <v>55</v>
      </c>
      <c r="E149" t="s">
        <v>7</v>
      </c>
      <c r="F149" t="s">
        <v>16</v>
      </c>
      <c r="H149" t="s">
        <v>90</v>
      </c>
      <c r="I149" t="s">
        <v>24</v>
      </c>
      <c r="J149" s="1" t="s">
        <v>2231</v>
      </c>
      <c r="K149" s="1" t="s">
        <v>2229</v>
      </c>
      <c r="L149" s="1" t="s">
        <v>2231</v>
      </c>
      <c r="M149" s="1" t="s">
        <v>2231</v>
      </c>
      <c r="N149" s="7">
        <f>IF(Table3[[#This Row],[Valid Resolution for Type]]="No",1,0)</f>
        <v>0</v>
      </c>
      <c r="O149" s="7">
        <f>IF(AND(Table3[[#This Row],[Invalid Resolution (for count)]]=0,Table3[[#This Row],[Vote Recorded]]="No"),1,0)</f>
        <v>1</v>
      </c>
      <c r="P149" s="7">
        <f>IF(AND(Table3[[#This Row],[Invalid Resolution (for count)]]=0,OR(Table3[[#This Row],[Appropriate Change Impact for Resolution]]="No",Table3[[#This Row],[Appropriate Change Category for Resolution]]="No")),1,0)</f>
        <v>0</v>
      </c>
    </row>
    <row r="150" spans="1:16" x14ac:dyDescent="0.25">
      <c r="A150" t="s">
        <v>1013</v>
      </c>
      <c r="B150" t="s">
        <v>5</v>
      </c>
      <c r="C150" t="s">
        <v>1014</v>
      </c>
      <c r="D150" t="s">
        <v>55</v>
      </c>
      <c r="E150" t="s">
        <v>7</v>
      </c>
      <c r="F150" t="s">
        <v>16</v>
      </c>
      <c r="H150" t="s">
        <v>90</v>
      </c>
      <c r="I150" t="s">
        <v>24</v>
      </c>
      <c r="J150" s="1" t="s">
        <v>2231</v>
      </c>
      <c r="K150" s="1" t="s">
        <v>2229</v>
      </c>
      <c r="L150" s="1" t="s">
        <v>2231</v>
      </c>
      <c r="M150" s="1" t="s">
        <v>2231</v>
      </c>
      <c r="N150" s="7">
        <f>IF(Table3[[#This Row],[Valid Resolution for Type]]="No",1,0)</f>
        <v>0</v>
      </c>
      <c r="O150" s="7">
        <f>IF(AND(Table3[[#This Row],[Invalid Resolution (for count)]]=0,Table3[[#This Row],[Vote Recorded]]="No"),1,0)</f>
        <v>1</v>
      </c>
      <c r="P150" s="7">
        <f>IF(AND(Table3[[#This Row],[Invalid Resolution (for count)]]=0,OR(Table3[[#This Row],[Appropriate Change Impact for Resolution]]="No",Table3[[#This Row],[Appropriate Change Category for Resolution]]="No")),1,0)</f>
        <v>0</v>
      </c>
    </row>
    <row r="151" spans="1:16" x14ac:dyDescent="0.25">
      <c r="A151" t="s">
        <v>1011</v>
      </c>
      <c r="B151" t="s">
        <v>5</v>
      </c>
      <c r="C151" t="s">
        <v>1012</v>
      </c>
      <c r="D151" t="s">
        <v>55</v>
      </c>
      <c r="E151" t="s">
        <v>7</v>
      </c>
      <c r="F151" t="s">
        <v>16</v>
      </c>
      <c r="H151" t="s">
        <v>146</v>
      </c>
      <c r="I151" t="s">
        <v>20</v>
      </c>
      <c r="J151" s="1" t="s">
        <v>2231</v>
      </c>
      <c r="K151" s="1" t="s">
        <v>2229</v>
      </c>
      <c r="L151" s="1" t="s">
        <v>2231</v>
      </c>
      <c r="M151" s="1" t="s">
        <v>2231</v>
      </c>
      <c r="N151" s="7">
        <f>IF(Table3[[#This Row],[Valid Resolution for Type]]="No",1,0)</f>
        <v>0</v>
      </c>
      <c r="O151" s="7">
        <f>IF(AND(Table3[[#This Row],[Invalid Resolution (for count)]]=0,Table3[[#This Row],[Vote Recorded]]="No"),1,0)</f>
        <v>1</v>
      </c>
      <c r="P151" s="7">
        <f>IF(AND(Table3[[#This Row],[Invalid Resolution (for count)]]=0,OR(Table3[[#This Row],[Appropriate Change Impact for Resolution]]="No",Table3[[#This Row],[Appropriate Change Category for Resolution]]="No")),1,0)</f>
        <v>0</v>
      </c>
    </row>
    <row r="152" spans="1:16" x14ac:dyDescent="0.25">
      <c r="A152" t="s">
        <v>1009</v>
      </c>
      <c r="B152" t="s">
        <v>5</v>
      </c>
      <c r="C152" t="s">
        <v>1010</v>
      </c>
      <c r="D152" t="s">
        <v>55</v>
      </c>
      <c r="E152" t="s">
        <v>7</v>
      </c>
      <c r="F152" t="s">
        <v>16</v>
      </c>
      <c r="H152" t="s">
        <v>90</v>
      </c>
      <c r="I152" t="s">
        <v>20</v>
      </c>
      <c r="J152" s="1" t="s">
        <v>2231</v>
      </c>
      <c r="K152" s="1" t="s">
        <v>2229</v>
      </c>
      <c r="L152" s="1" t="s">
        <v>2231</v>
      </c>
      <c r="M152" s="1" t="s">
        <v>2231</v>
      </c>
      <c r="N152" s="7">
        <f>IF(Table3[[#This Row],[Valid Resolution for Type]]="No",1,0)</f>
        <v>0</v>
      </c>
      <c r="O152" s="7">
        <f>IF(AND(Table3[[#This Row],[Invalid Resolution (for count)]]=0,Table3[[#This Row],[Vote Recorded]]="No"),1,0)</f>
        <v>1</v>
      </c>
      <c r="P152" s="7">
        <f>IF(AND(Table3[[#This Row],[Invalid Resolution (for count)]]=0,OR(Table3[[#This Row],[Appropriate Change Impact for Resolution]]="No",Table3[[#This Row],[Appropriate Change Category for Resolution]]="No")),1,0)</f>
        <v>0</v>
      </c>
    </row>
    <row r="153" spans="1:16" x14ac:dyDescent="0.25">
      <c r="A153" t="s">
        <v>1007</v>
      </c>
      <c r="B153" t="s">
        <v>5</v>
      </c>
      <c r="C153" t="s">
        <v>1008</v>
      </c>
      <c r="D153" t="s">
        <v>55</v>
      </c>
      <c r="E153" t="s">
        <v>7</v>
      </c>
      <c r="F153" t="s">
        <v>16</v>
      </c>
      <c r="H153" t="s">
        <v>90</v>
      </c>
      <c r="I153" t="s">
        <v>20</v>
      </c>
      <c r="J153" s="1" t="s">
        <v>2231</v>
      </c>
      <c r="K153" s="1" t="s">
        <v>2229</v>
      </c>
      <c r="L153" s="1" t="s">
        <v>2231</v>
      </c>
      <c r="M153" s="1" t="s">
        <v>2231</v>
      </c>
      <c r="N153" s="7">
        <f>IF(Table3[[#This Row],[Valid Resolution for Type]]="No",1,0)</f>
        <v>0</v>
      </c>
      <c r="O153" s="7">
        <f>IF(AND(Table3[[#This Row],[Invalid Resolution (for count)]]=0,Table3[[#This Row],[Vote Recorded]]="No"),1,0)</f>
        <v>1</v>
      </c>
      <c r="P153" s="7">
        <f>IF(AND(Table3[[#This Row],[Invalid Resolution (for count)]]=0,OR(Table3[[#This Row],[Appropriate Change Impact for Resolution]]="No",Table3[[#This Row],[Appropriate Change Category for Resolution]]="No")),1,0)</f>
        <v>0</v>
      </c>
    </row>
    <row r="154" spans="1:16" x14ac:dyDescent="0.25">
      <c r="A154" t="s">
        <v>1005</v>
      </c>
      <c r="B154" t="s">
        <v>5</v>
      </c>
      <c r="C154" t="s">
        <v>1006</v>
      </c>
      <c r="D154" t="s">
        <v>55</v>
      </c>
      <c r="E154" t="s">
        <v>7</v>
      </c>
      <c r="F154" t="s">
        <v>16</v>
      </c>
      <c r="H154" t="s">
        <v>90</v>
      </c>
      <c r="I154" t="s">
        <v>24</v>
      </c>
      <c r="J154" s="1" t="s">
        <v>2231</v>
      </c>
      <c r="K154" s="1" t="s">
        <v>2229</v>
      </c>
      <c r="L154" s="1" t="s">
        <v>2231</v>
      </c>
      <c r="M154" s="1" t="s">
        <v>2231</v>
      </c>
      <c r="N154" s="7">
        <f>IF(Table3[[#This Row],[Valid Resolution for Type]]="No",1,0)</f>
        <v>0</v>
      </c>
      <c r="O154" s="7">
        <f>IF(AND(Table3[[#This Row],[Invalid Resolution (for count)]]=0,Table3[[#This Row],[Vote Recorded]]="No"),1,0)</f>
        <v>1</v>
      </c>
      <c r="P154" s="7">
        <f>IF(AND(Table3[[#This Row],[Invalid Resolution (for count)]]=0,OR(Table3[[#This Row],[Appropriate Change Impact for Resolution]]="No",Table3[[#This Row],[Appropriate Change Category for Resolution]]="No")),1,0)</f>
        <v>0</v>
      </c>
    </row>
    <row r="155" spans="1:16" x14ac:dyDescent="0.25">
      <c r="A155" t="s">
        <v>1003</v>
      </c>
      <c r="B155" t="s">
        <v>5</v>
      </c>
      <c r="C155" t="s">
        <v>1004</v>
      </c>
      <c r="D155" t="s">
        <v>55</v>
      </c>
      <c r="E155" t="s">
        <v>7</v>
      </c>
      <c r="F155" t="s">
        <v>16</v>
      </c>
      <c r="H155" t="s">
        <v>90</v>
      </c>
      <c r="J155" s="1" t="s">
        <v>2231</v>
      </c>
      <c r="K155" s="1" t="s">
        <v>2229</v>
      </c>
      <c r="L155" s="1" t="s">
        <v>2231</v>
      </c>
      <c r="M155" t="s">
        <v>2229</v>
      </c>
      <c r="N155" s="7">
        <f>IF(Table3[[#This Row],[Valid Resolution for Type]]="No",1,0)</f>
        <v>0</v>
      </c>
      <c r="O155" s="7">
        <f>IF(AND(Table3[[#This Row],[Invalid Resolution (for count)]]=0,Table3[[#This Row],[Vote Recorded]]="No"),1,0)</f>
        <v>1</v>
      </c>
      <c r="P155" s="7">
        <f>IF(AND(Table3[[#This Row],[Invalid Resolution (for count)]]=0,OR(Table3[[#This Row],[Appropriate Change Impact for Resolution]]="No",Table3[[#This Row],[Appropriate Change Category for Resolution]]="No")),1,0)</f>
        <v>1</v>
      </c>
    </row>
    <row r="156" spans="1:16" x14ac:dyDescent="0.25">
      <c r="A156" t="s">
        <v>1001</v>
      </c>
      <c r="B156" t="s">
        <v>5</v>
      </c>
      <c r="C156" t="s">
        <v>1002</v>
      </c>
      <c r="D156" t="s">
        <v>55</v>
      </c>
      <c r="E156" t="s">
        <v>7</v>
      </c>
      <c r="F156" t="s">
        <v>16</v>
      </c>
      <c r="H156" t="s">
        <v>90</v>
      </c>
      <c r="I156" t="s">
        <v>24</v>
      </c>
      <c r="J156" s="1" t="s">
        <v>2231</v>
      </c>
      <c r="K156" s="1" t="s">
        <v>2229</v>
      </c>
      <c r="L156" s="1" t="s">
        <v>2231</v>
      </c>
      <c r="M156" s="1" t="s">
        <v>2231</v>
      </c>
      <c r="N156" s="7">
        <f>IF(Table3[[#This Row],[Valid Resolution for Type]]="No",1,0)</f>
        <v>0</v>
      </c>
      <c r="O156" s="7">
        <f>IF(AND(Table3[[#This Row],[Invalid Resolution (for count)]]=0,Table3[[#This Row],[Vote Recorded]]="No"),1,0)</f>
        <v>1</v>
      </c>
      <c r="P156" s="7">
        <f>IF(AND(Table3[[#This Row],[Invalid Resolution (for count)]]=0,OR(Table3[[#This Row],[Appropriate Change Impact for Resolution]]="No",Table3[[#This Row],[Appropriate Change Category for Resolution]]="No")),1,0)</f>
        <v>0</v>
      </c>
    </row>
    <row r="157" spans="1:16" x14ac:dyDescent="0.25">
      <c r="A157" t="s">
        <v>999</v>
      </c>
      <c r="B157" t="s">
        <v>5</v>
      </c>
      <c r="C157" t="s">
        <v>1000</v>
      </c>
      <c r="D157" t="s">
        <v>55</v>
      </c>
      <c r="E157" t="s">
        <v>7</v>
      </c>
      <c r="F157" t="s">
        <v>16</v>
      </c>
      <c r="H157" t="s">
        <v>146</v>
      </c>
      <c r="I157" t="s">
        <v>20</v>
      </c>
      <c r="J157" s="1" t="s">
        <v>2231</v>
      </c>
      <c r="K157" s="1" t="s">
        <v>2229</v>
      </c>
      <c r="L157" s="1" t="s">
        <v>2231</v>
      </c>
      <c r="M157" s="1" t="s">
        <v>2231</v>
      </c>
      <c r="N157" s="7">
        <f>IF(Table3[[#This Row],[Valid Resolution for Type]]="No",1,0)</f>
        <v>0</v>
      </c>
      <c r="O157" s="7">
        <f>IF(AND(Table3[[#This Row],[Invalid Resolution (for count)]]=0,Table3[[#This Row],[Vote Recorded]]="No"),1,0)</f>
        <v>1</v>
      </c>
      <c r="P157" s="7">
        <f>IF(AND(Table3[[#This Row],[Invalid Resolution (for count)]]=0,OR(Table3[[#This Row],[Appropriate Change Impact for Resolution]]="No",Table3[[#This Row],[Appropriate Change Category for Resolution]]="No")),1,0)</f>
        <v>0</v>
      </c>
    </row>
    <row r="158" spans="1:16" x14ac:dyDescent="0.25">
      <c r="A158" t="s">
        <v>997</v>
      </c>
      <c r="B158" t="s">
        <v>5</v>
      </c>
      <c r="C158" t="s">
        <v>998</v>
      </c>
      <c r="D158" t="s">
        <v>55</v>
      </c>
      <c r="E158" t="s">
        <v>7</v>
      </c>
      <c r="F158" t="s">
        <v>16</v>
      </c>
      <c r="H158" t="s">
        <v>146</v>
      </c>
      <c r="I158" t="s">
        <v>10</v>
      </c>
      <c r="J158" s="1" t="s">
        <v>2231</v>
      </c>
      <c r="K158" s="1" t="s">
        <v>2229</v>
      </c>
      <c r="L158" s="1" t="s">
        <v>2231</v>
      </c>
      <c r="M158" s="1" t="s">
        <v>2231</v>
      </c>
      <c r="N158" s="7">
        <f>IF(Table3[[#This Row],[Valid Resolution for Type]]="No",1,0)</f>
        <v>0</v>
      </c>
      <c r="O158" s="7">
        <f>IF(AND(Table3[[#This Row],[Invalid Resolution (for count)]]=0,Table3[[#This Row],[Vote Recorded]]="No"),1,0)</f>
        <v>1</v>
      </c>
      <c r="P158" s="7">
        <f>IF(AND(Table3[[#This Row],[Invalid Resolution (for count)]]=0,OR(Table3[[#This Row],[Appropriate Change Impact for Resolution]]="No",Table3[[#This Row],[Appropriate Change Category for Resolution]]="No")),1,0)</f>
        <v>0</v>
      </c>
    </row>
    <row r="159" spans="1:16" x14ac:dyDescent="0.25">
      <c r="A159" t="s">
        <v>995</v>
      </c>
      <c r="B159" t="s">
        <v>5</v>
      </c>
      <c r="C159" t="s">
        <v>996</v>
      </c>
      <c r="D159" t="s">
        <v>55</v>
      </c>
      <c r="E159" t="s">
        <v>7</v>
      </c>
      <c r="F159" t="s">
        <v>16</v>
      </c>
      <c r="H159" t="s">
        <v>90</v>
      </c>
      <c r="I159" t="s">
        <v>24</v>
      </c>
      <c r="J159" s="1" t="s">
        <v>2231</v>
      </c>
      <c r="K159" s="1" t="s">
        <v>2229</v>
      </c>
      <c r="L159" s="1" t="s">
        <v>2231</v>
      </c>
      <c r="M159" s="1" t="s">
        <v>2231</v>
      </c>
      <c r="N159" s="7">
        <f>IF(Table3[[#This Row],[Valid Resolution for Type]]="No",1,0)</f>
        <v>0</v>
      </c>
      <c r="O159" s="7">
        <f>IF(AND(Table3[[#This Row],[Invalid Resolution (for count)]]=0,Table3[[#This Row],[Vote Recorded]]="No"),1,0)</f>
        <v>1</v>
      </c>
      <c r="P159" s="7">
        <f>IF(AND(Table3[[#This Row],[Invalid Resolution (for count)]]=0,OR(Table3[[#This Row],[Appropriate Change Impact for Resolution]]="No",Table3[[#This Row],[Appropriate Change Category for Resolution]]="No")),1,0)</f>
        <v>0</v>
      </c>
    </row>
    <row r="160" spans="1:16" x14ac:dyDescent="0.25">
      <c r="A160" t="s">
        <v>993</v>
      </c>
      <c r="B160" t="s">
        <v>5</v>
      </c>
      <c r="C160" t="s">
        <v>994</v>
      </c>
      <c r="D160" t="s">
        <v>55</v>
      </c>
      <c r="E160" t="s">
        <v>7</v>
      </c>
      <c r="F160" t="s">
        <v>16</v>
      </c>
      <c r="H160" t="s">
        <v>146</v>
      </c>
      <c r="I160" t="s">
        <v>10</v>
      </c>
      <c r="J160" s="1" t="s">
        <v>2231</v>
      </c>
      <c r="K160" s="1" t="s">
        <v>2229</v>
      </c>
      <c r="L160" s="1" t="s">
        <v>2231</v>
      </c>
      <c r="M160" s="1" t="s">
        <v>2231</v>
      </c>
      <c r="N160" s="7">
        <f>IF(Table3[[#This Row],[Valid Resolution for Type]]="No",1,0)</f>
        <v>0</v>
      </c>
      <c r="O160" s="7">
        <f>IF(AND(Table3[[#This Row],[Invalid Resolution (for count)]]=0,Table3[[#This Row],[Vote Recorded]]="No"),1,0)</f>
        <v>1</v>
      </c>
      <c r="P160" s="7">
        <f>IF(AND(Table3[[#This Row],[Invalid Resolution (for count)]]=0,OR(Table3[[#This Row],[Appropriate Change Impact for Resolution]]="No",Table3[[#This Row],[Appropriate Change Category for Resolution]]="No")),1,0)</f>
        <v>0</v>
      </c>
    </row>
    <row r="161" spans="1:16" x14ac:dyDescent="0.25">
      <c r="A161" t="s">
        <v>991</v>
      </c>
      <c r="B161" t="s">
        <v>5</v>
      </c>
      <c r="C161" t="s">
        <v>992</v>
      </c>
      <c r="D161" t="s">
        <v>55</v>
      </c>
      <c r="E161" t="s">
        <v>7</v>
      </c>
      <c r="F161" t="s">
        <v>16</v>
      </c>
      <c r="H161" t="s">
        <v>90</v>
      </c>
      <c r="I161" t="s">
        <v>10</v>
      </c>
      <c r="J161" s="1" t="s">
        <v>2231</v>
      </c>
      <c r="K161" s="1" t="s">
        <v>2229</v>
      </c>
      <c r="L161" s="1" t="s">
        <v>2231</v>
      </c>
      <c r="M161" s="1" t="s">
        <v>2231</v>
      </c>
      <c r="N161" s="7">
        <f>IF(Table3[[#This Row],[Valid Resolution for Type]]="No",1,0)</f>
        <v>0</v>
      </c>
      <c r="O161" s="7">
        <f>IF(AND(Table3[[#This Row],[Invalid Resolution (for count)]]=0,Table3[[#This Row],[Vote Recorded]]="No"),1,0)</f>
        <v>1</v>
      </c>
      <c r="P161" s="7">
        <f>IF(AND(Table3[[#This Row],[Invalid Resolution (for count)]]=0,OR(Table3[[#This Row],[Appropriate Change Impact for Resolution]]="No",Table3[[#This Row],[Appropriate Change Category for Resolution]]="No")),1,0)</f>
        <v>0</v>
      </c>
    </row>
    <row r="162" spans="1:16" x14ac:dyDescent="0.25">
      <c r="A162" t="s">
        <v>989</v>
      </c>
      <c r="B162" t="s">
        <v>5</v>
      </c>
      <c r="C162" t="s">
        <v>990</v>
      </c>
      <c r="D162" t="s">
        <v>55</v>
      </c>
      <c r="E162" t="s">
        <v>7</v>
      </c>
      <c r="F162" t="s">
        <v>16</v>
      </c>
      <c r="H162" t="s">
        <v>90</v>
      </c>
      <c r="I162" t="s">
        <v>10</v>
      </c>
      <c r="J162" s="1" t="s">
        <v>2231</v>
      </c>
      <c r="K162" s="1" t="s">
        <v>2229</v>
      </c>
      <c r="L162" s="1" t="s">
        <v>2231</v>
      </c>
      <c r="M162" s="1" t="s">
        <v>2231</v>
      </c>
      <c r="N162" s="7">
        <f>IF(Table3[[#This Row],[Valid Resolution for Type]]="No",1,0)</f>
        <v>0</v>
      </c>
      <c r="O162" s="7">
        <f>IF(AND(Table3[[#This Row],[Invalid Resolution (for count)]]=0,Table3[[#This Row],[Vote Recorded]]="No"),1,0)</f>
        <v>1</v>
      </c>
      <c r="P162" s="7">
        <f>IF(AND(Table3[[#This Row],[Invalid Resolution (for count)]]=0,OR(Table3[[#This Row],[Appropriate Change Impact for Resolution]]="No",Table3[[#This Row],[Appropriate Change Category for Resolution]]="No")),1,0)</f>
        <v>0</v>
      </c>
    </row>
    <row r="163" spans="1:16" x14ac:dyDescent="0.25">
      <c r="A163" t="s">
        <v>987</v>
      </c>
      <c r="B163" t="s">
        <v>5</v>
      </c>
      <c r="C163" t="s">
        <v>988</v>
      </c>
      <c r="D163" t="s">
        <v>55</v>
      </c>
      <c r="E163" t="s">
        <v>7</v>
      </c>
      <c r="F163" t="s">
        <v>16</v>
      </c>
      <c r="H163" t="s">
        <v>146</v>
      </c>
      <c r="I163" t="s">
        <v>10</v>
      </c>
      <c r="J163" s="1" t="s">
        <v>2231</v>
      </c>
      <c r="K163" s="1" t="s">
        <v>2229</v>
      </c>
      <c r="L163" s="1" t="s">
        <v>2231</v>
      </c>
      <c r="M163" s="1" t="s">
        <v>2231</v>
      </c>
      <c r="N163" s="7">
        <f>IF(Table3[[#This Row],[Valid Resolution for Type]]="No",1,0)</f>
        <v>0</v>
      </c>
      <c r="O163" s="7">
        <f>IF(AND(Table3[[#This Row],[Invalid Resolution (for count)]]=0,Table3[[#This Row],[Vote Recorded]]="No"),1,0)</f>
        <v>1</v>
      </c>
      <c r="P163" s="7">
        <f>IF(AND(Table3[[#This Row],[Invalid Resolution (for count)]]=0,OR(Table3[[#This Row],[Appropriate Change Impact for Resolution]]="No",Table3[[#This Row],[Appropriate Change Category for Resolution]]="No")),1,0)</f>
        <v>0</v>
      </c>
    </row>
    <row r="164" spans="1:16" x14ac:dyDescent="0.25">
      <c r="A164" t="s">
        <v>981</v>
      </c>
      <c r="B164" t="s">
        <v>5</v>
      </c>
      <c r="C164" t="s">
        <v>982</v>
      </c>
      <c r="D164" t="s">
        <v>55</v>
      </c>
      <c r="E164" t="s">
        <v>7</v>
      </c>
      <c r="F164" t="s">
        <v>16</v>
      </c>
      <c r="H164" t="s">
        <v>90</v>
      </c>
      <c r="I164" t="s">
        <v>10</v>
      </c>
      <c r="J164" s="1" t="s">
        <v>2231</v>
      </c>
      <c r="K164" s="1" t="s">
        <v>2229</v>
      </c>
      <c r="L164" s="1" t="s">
        <v>2231</v>
      </c>
      <c r="M164" s="1" t="s">
        <v>2231</v>
      </c>
      <c r="N164" s="7">
        <f>IF(Table3[[#This Row],[Valid Resolution for Type]]="No",1,0)</f>
        <v>0</v>
      </c>
      <c r="O164" s="7">
        <f>IF(AND(Table3[[#This Row],[Invalid Resolution (for count)]]=0,Table3[[#This Row],[Vote Recorded]]="No"),1,0)</f>
        <v>1</v>
      </c>
      <c r="P164" s="7">
        <f>IF(AND(Table3[[#This Row],[Invalid Resolution (for count)]]=0,OR(Table3[[#This Row],[Appropriate Change Impact for Resolution]]="No",Table3[[#This Row],[Appropriate Change Category for Resolution]]="No")),1,0)</f>
        <v>0</v>
      </c>
    </row>
    <row r="165" spans="1:16" x14ac:dyDescent="0.25">
      <c r="A165" t="s">
        <v>979</v>
      </c>
      <c r="B165" t="s">
        <v>5</v>
      </c>
      <c r="C165" t="s">
        <v>980</v>
      </c>
      <c r="D165" t="s">
        <v>55</v>
      </c>
      <c r="E165" t="s">
        <v>7</v>
      </c>
      <c r="F165" t="s">
        <v>16</v>
      </c>
      <c r="H165" t="s">
        <v>90</v>
      </c>
      <c r="I165" t="s">
        <v>10</v>
      </c>
      <c r="J165" s="1" t="s">
        <v>2231</v>
      </c>
      <c r="K165" s="1" t="s">
        <v>2229</v>
      </c>
      <c r="L165" s="1" t="s">
        <v>2231</v>
      </c>
      <c r="M165" s="1" t="s">
        <v>2231</v>
      </c>
      <c r="N165" s="7">
        <f>IF(Table3[[#This Row],[Valid Resolution for Type]]="No",1,0)</f>
        <v>0</v>
      </c>
      <c r="O165" s="7">
        <f>IF(AND(Table3[[#This Row],[Invalid Resolution (for count)]]=0,Table3[[#This Row],[Vote Recorded]]="No"),1,0)</f>
        <v>1</v>
      </c>
      <c r="P165" s="7">
        <f>IF(AND(Table3[[#This Row],[Invalid Resolution (for count)]]=0,OR(Table3[[#This Row],[Appropriate Change Impact for Resolution]]="No",Table3[[#This Row],[Appropriate Change Category for Resolution]]="No")),1,0)</f>
        <v>0</v>
      </c>
    </row>
    <row r="166" spans="1:16" x14ac:dyDescent="0.25">
      <c r="A166" t="s">
        <v>977</v>
      </c>
      <c r="B166" t="s">
        <v>5</v>
      </c>
      <c r="C166" t="s">
        <v>978</v>
      </c>
      <c r="D166" t="s">
        <v>55</v>
      </c>
      <c r="E166" t="s">
        <v>7</v>
      </c>
      <c r="F166" t="s">
        <v>16</v>
      </c>
      <c r="H166" t="s">
        <v>554</v>
      </c>
      <c r="I166" t="s">
        <v>10</v>
      </c>
      <c r="J166" s="1" t="s">
        <v>2231</v>
      </c>
      <c r="K166" s="1" t="s">
        <v>2229</v>
      </c>
      <c r="L166" s="1" t="s">
        <v>2231</v>
      </c>
      <c r="M166" s="1" t="s">
        <v>2231</v>
      </c>
      <c r="N166" s="7">
        <f>IF(Table3[[#This Row],[Valid Resolution for Type]]="No",1,0)</f>
        <v>0</v>
      </c>
      <c r="O166" s="7">
        <f>IF(AND(Table3[[#This Row],[Invalid Resolution (for count)]]=0,Table3[[#This Row],[Vote Recorded]]="No"),1,0)</f>
        <v>1</v>
      </c>
      <c r="P166" s="7">
        <f>IF(AND(Table3[[#This Row],[Invalid Resolution (for count)]]=0,OR(Table3[[#This Row],[Appropriate Change Impact for Resolution]]="No",Table3[[#This Row],[Appropriate Change Category for Resolution]]="No")),1,0)</f>
        <v>0</v>
      </c>
    </row>
    <row r="167" spans="1:16" x14ac:dyDescent="0.25">
      <c r="A167" t="s">
        <v>975</v>
      </c>
      <c r="B167" t="s">
        <v>25</v>
      </c>
      <c r="C167" t="s">
        <v>976</v>
      </c>
      <c r="D167" t="s">
        <v>55</v>
      </c>
      <c r="E167" t="s">
        <v>7</v>
      </c>
      <c r="F167" t="s">
        <v>22</v>
      </c>
      <c r="J167" s="1" t="s">
        <v>2231</v>
      </c>
      <c r="K167" s="1" t="s">
        <v>2229</v>
      </c>
      <c r="L167" s="1" t="s">
        <v>2231</v>
      </c>
      <c r="M167" t="s">
        <v>2231</v>
      </c>
      <c r="N167" s="7">
        <f>IF(Table3[[#This Row],[Valid Resolution for Type]]="No",1,0)</f>
        <v>0</v>
      </c>
      <c r="O167" s="7">
        <f>IF(AND(Table3[[#This Row],[Invalid Resolution (for count)]]=0,Table3[[#This Row],[Vote Recorded]]="No"),1,0)</f>
        <v>1</v>
      </c>
      <c r="P167" s="7">
        <f>IF(AND(Table3[[#This Row],[Invalid Resolution (for count)]]=0,OR(Table3[[#This Row],[Appropriate Change Impact for Resolution]]="No",Table3[[#This Row],[Appropriate Change Category for Resolution]]="No")),1,0)</f>
        <v>0</v>
      </c>
    </row>
    <row r="168" spans="1:16" x14ac:dyDescent="0.25">
      <c r="A168" t="s">
        <v>973</v>
      </c>
      <c r="B168" t="s">
        <v>5</v>
      </c>
      <c r="C168" t="s">
        <v>974</v>
      </c>
      <c r="D168" t="s">
        <v>55</v>
      </c>
      <c r="E168" t="s">
        <v>7</v>
      </c>
      <c r="F168" t="s">
        <v>16</v>
      </c>
      <c r="H168" t="s">
        <v>90</v>
      </c>
      <c r="I168" t="s">
        <v>20</v>
      </c>
      <c r="J168" s="1" t="s">
        <v>2231</v>
      </c>
      <c r="K168" s="1" t="s">
        <v>2229</v>
      </c>
      <c r="L168" s="1" t="s">
        <v>2231</v>
      </c>
      <c r="M168" s="1" t="s">
        <v>2231</v>
      </c>
      <c r="N168" s="7">
        <f>IF(Table3[[#This Row],[Valid Resolution for Type]]="No",1,0)</f>
        <v>0</v>
      </c>
      <c r="O168" s="7">
        <f>IF(AND(Table3[[#This Row],[Invalid Resolution (for count)]]=0,Table3[[#This Row],[Vote Recorded]]="No"),1,0)</f>
        <v>1</v>
      </c>
      <c r="P168" s="7">
        <f>IF(AND(Table3[[#This Row],[Invalid Resolution (for count)]]=0,OR(Table3[[#This Row],[Appropriate Change Impact for Resolution]]="No",Table3[[#This Row],[Appropriate Change Category for Resolution]]="No")),1,0)</f>
        <v>0</v>
      </c>
    </row>
    <row r="169" spans="1:16" x14ac:dyDescent="0.25">
      <c r="A169" t="s">
        <v>971</v>
      </c>
      <c r="B169" t="s">
        <v>25</v>
      </c>
      <c r="C169" t="s">
        <v>972</v>
      </c>
      <c r="D169" t="s">
        <v>55</v>
      </c>
      <c r="E169" t="s">
        <v>7</v>
      </c>
      <c r="F169" t="s">
        <v>22</v>
      </c>
      <c r="J169" s="1" t="s">
        <v>2231</v>
      </c>
      <c r="K169" s="1" t="s">
        <v>2229</v>
      </c>
      <c r="L169" s="1" t="s">
        <v>2231</v>
      </c>
      <c r="M169" t="s">
        <v>2231</v>
      </c>
      <c r="N169" s="7">
        <f>IF(Table3[[#This Row],[Valid Resolution for Type]]="No",1,0)</f>
        <v>0</v>
      </c>
      <c r="O169" s="7">
        <f>IF(AND(Table3[[#This Row],[Invalid Resolution (for count)]]=0,Table3[[#This Row],[Vote Recorded]]="No"),1,0)</f>
        <v>1</v>
      </c>
      <c r="P169" s="7">
        <f>IF(AND(Table3[[#This Row],[Invalid Resolution (for count)]]=0,OR(Table3[[#This Row],[Appropriate Change Impact for Resolution]]="No",Table3[[#This Row],[Appropriate Change Category for Resolution]]="No")),1,0)</f>
        <v>0</v>
      </c>
    </row>
    <row r="170" spans="1:16" x14ac:dyDescent="0.25">
      <c r="A170" t="s">
        <v>969</v>
      </c>
      <c r="B170" t="s">
        <v>5</v>
      </c>
      <c r="C170" t="s">
        <v>970</v>
      </c>
      <c r="D170" t="s">
        <v>55</v>
      </c>
      <c r="E170" t="s">
        <v>7</v>
      </c>
      <c r="F170" t="s">
        <v>16</v>
      </c>
      <c r="H170" t="s">
        <v>90</v>
      </c>
      <c r="I170" t="s">
        <v>20</v>
      </c>
      <c r="J170" s="1" t="s">
        <v>2231</v>
      </c>
      <c r="K170" s="1" t="s">
        <v>2229</v>
      </c>
      <c r="L170" s="1" t="s">
        <v>2231</v>
      </c>
      <c r="M170" s="1" t="s">
        <v>2231</v>
      </c>
      <c r="N170" s="7">
        <f>IF(Table3[[#This Row],[Valid Resolution for Type]]="No",1,0)</f>
        <v>0</v>
      </c>
      <c r="O170" s="7">
        <f>IF(AND(Table3[[#This Row],[Invalid Resolution (for count)]]=0,Table3[[#This Row],[Vote Recorded]]="No"),1,0)</f>
        <v>1</v>
      </c>
      <c r="P170" s="7">
        <f>IF(AND(Table3[[#This Row],[Invalid Resolution (for count)]]=0,OR(Table3[[#This Row],[Appropriate Change Impact for Resolution]]="No",Table3[[#This Row],[Appropriate Change Category for Resolution]]="No")),1,0)</f>
        <v>0</v>
      </c>
    </row>
    <row r="171" spans="1:16" x14ac:dyDescent="0.25">
      <c r="A171" t="s">
        <v>967</v>
      </c>
      <c r="B171" t="s">
        <v>25</v>
      </c>
      <c r="C171" t="s">
        <v>968</v>
      </c>
      <c r="D171" t="s">
        <v>55</v>
      </c>
      <c r="E171" t="s">
        <v>7</v>
      </c>
      <c r="F171" t="s">
        <v>22</v>
      </c>
      <c r="J171" s="1" t="s">
        <v>2231</v>
      </c>
      <c r="K171" s="1" t="s">
        <v>2229</v>
      </c>
      <c r="L171" s="1" t="s">
        <v>2231</v>
      </c>
      <c r="M171" t="s">
        <v>2231</v>
      </c>
      <c r="N171" s="7">
        <f>IF(Table3[[#This Row],[Valid Resolution for Type]]="No",1,0)</f>
        <v>0</v>
      </c>
      <c r="O171" s="7">
        <f>IF(AND(Table3[[#This Row],[Invalid Resolution (for count)]]=0,Table3[[#This Row],[Vote Recorded]]="No"),1,0)</f>
        <v>1</v>
      </c>
      <c r="P171" s="7">
        <f>IF(AND(Table3[[#This Row],[Invalid Resolution (for count)]]=0,OR(Table3[[#This Row],[Appropriate Change Impact for Resolution]]="No",Table3[[#This Row],[Appropriate Change Category for Resolution]]="No")),1,0)</f>
        <v>0</v>
      </c>
    </row>
    <row r="172" spans="1:16" x14ac:dyDescent="0.25">
      <c r="A172" t="s">
        <v>965</v>
      </c>
      <c r="B172" t="s">
        <v>5</v>
      </c>
      <c r="C172" t="s">
        <v>966</v>
      </c>
      <c r="D172" t="s">
        <v>55</v>
      </c>
      <c r="E172" t="s">
        <v>7</v>
      </c>
      <c r="F172" t="s">
        <v>324</v>
      </c>
      <c r="I172" t="s">
        <v>24</v>
      </c>
      <c r="J172" s="1" t="s">
        <v>2231</v>
      </c>
      <c r="K172" s="1" t="s">
        <v>2229</v>
      </c>
      <c r="L172" s="1" t="s">
        <v>2231</v>
      </c>
      <c r="M172" t="s">
        <v>2229</v>
      </c>
      <c r="N172" s="7">
        <f>IF(Table3[[#This Row],[Valid Resolution for Type]]="No",1,0)</f>
        <v>0</v>
      </c>
      <c r="O172" s="7">
        <f>IF(AND(Table3[[#This Row],[Invalid Resolution (for count)]]=0,Table3[[#This Row],[Vote Recorded]]="No"),1,0)</f>
        <v>1</v>
      </c>
      <c r="P172" s="7">
        <f>IF(AND(Table3[[#This Row],[Invalid Resolution (for count)]]=0,OR(Table3[[#This Row],[Appropriate Change Impact for Resolution]]="No",Table3[[#This Row],[Appropriate Change Category for Resolution]]="No")),1,0)</f>
        <v>1</v>
      </c>
    </row>
    <row r="173" spans="1:16" x14ac:dyDescent="0.25">
      <c r="A173" t="s">
        <v>963</v>
      </c>
      <c r="B173" t="s">
        <v>5</v>
      </c>
      <c r="C173" t="s">
        <v>964</v>
      </c>
      <c r="D173" t="s">
        <v>55</v>
      </c>
      <c r="E173" t="s">
        <v>7</v>
      </c>
      <c r="F173" t="s">
        <v>16</v>
      </c>
      <c r="H173" t="s">
        <v>90</v>
      </c>
      <c r="I173" t="s">
        <v>10</v>
      </c>
      <c r="J173" s="1" t="s">
        <v>2231</v>
      </c>
      <c r="K173" s="1" t="s">
        <v>2229</v>
      </c>
      <c r="L173" s="1" t="s">
        <v>2231</v>
      </c>
      <c r="M173" s="1" t="s">
        <v>2231</v>
      </c>
      <c r="N173" s="7">
        <f>IF(Table3[[#This Row],[Valid Resolution for Type]]="No",1,0)</f>
        <v>0</v>
      </c>
      <c r="O173" s="7">
        <f>IF(AND(Table3[[#This Row],[Invalid Resolution (for count)]]=0,Table3[[#This Row],[Vote Recorded]]="No"),1,0)</f>
        <v>1</v>
      </c>
      <c r="P173" s="7">
        <f>IF(AND(Table3[[#This Row],[Invalid Resolution (for count)]]=0,OR(Table3[[#This Row],[Appropriate Change Impact for Resolution]]="No",Table3[[#This Row],[Appropriate Change Category for Resolution]]="No")),1,0)</f>
        <v>0</v>
      </c>
    </row>
    <row r="174" spans="1:16" x14ac:dyDescent="0.25">
      <c r="A174" t="s">
        <v>961</v>
      </c>
      <c r="B174" t="s">
        <v>5</v>
      </c>
      <c r="C174" t="s">
        <v>962</v>
      </c>
      <c r="D174" t="s">
        <v>55</v>
      </c>
      <c r="E174" t="s">
        <v>7</v>
      </c>
      <c r="F174" t="s">
        <v>16</v>
      </c>
      <c r="H174" t="s">
        <v>90</v>
      </c>
      <c r="I174" t="s">
        <v>10</v>
      </c>
      <c r="J174" s="1" t="s">
        <v>2231</v>
      </c>
      <c r="K174" s="1" t="s">
        <v>2229</v>
      </c>
      <c r="L174" s="1" t="s">
        <v>2231</v>
      </c>
      <c r="M174" s="1" t="s">
        <v>2231</v>
      </c>
      <c r="N174" s="7">
        <f>IF(Table3[[#This Row],[Valid Resolution for Type]]="No",1,0)</f>
        <v>0</v>
      </c>
      <c r="O174" s="7">
        <f>IF(AND(Table3[[#This Row],[Invalid Resolution (for count)]]=0,Table3[[#This Row],[Vote Recorded]]="No"),1,0)</f>
        <v>1</v>
      </c>
      <c r="P174" s="7">
        <f>IF(AND(Table3[[#This Row],[Invalid Resolution (for count)]]=0,OR(Table3[[#This Row],[Appropriate Change Impact for Resolution]]="No",Table3[[#This Row],[Appropriate Change Category for Resolution]]="No")),1,0)</f>
        <v>0</v>
      </c>
    </row>
    <row r="175" spans="1:16" x14ac:dyDescent="0.25">
      <c r="A175" t="s">
        <v>959</v>
      </c>
      <c r="B175" t="s">
        <v>5</v>
      </c>
      <c r="C175" t="s">
        <v>960</v>
      </c>
      <c r="D175" t="s">
        <v>55</v>
      </c>
      <c r="E175" t="s">
        <v>7</v>
      </c>
      <c r="F175" t="s">
        <v>16</v>
      </c>
      <c r="H175" t="s">
        <v>90</v>
      </c>
      <c r="I175" t="s">
        <v>10</v>
      </c>
      <c r="J175" s="1" t="s">
        <v>2231</v>
      </c>
      <c r="K175" s="1" t="s">
        <v>2229</v>
      </c>
      <c r="L175" s="1" t="s">
        <v>2231</v>
      </c>
      <c r="M175" s="1" t="s">
        <v>2231</v>
      </c>
      <c r="N175" s="7">
        <f>IF(Table3[[#This Row],[Valid Resolution for Type]]="No",1,0)</f>
        <v>0</v>
      </c>
      <c r="O175" s="7">
        <f>IF(AND(Table3[[#This Row],[Invalid Resolution (for count)]]=0,Table3[[#This Row],[Vote Recorded]]="No"),1,0)</f>
        <v>1</v>
      </c>
      <c r="P175" s="7">
        <f>IF(AND(Table3[[#This Row],[Invalid Resolution (for count)]]=0,OR(Table3[[#This Row],[Appropriate Change Impact for Resolution]]="No",Table3[[#This Row],[Appropriate Change Category for Resolution]]="No")),1,0)</f>
        <v>0</v>
      </c>
    </row>
    <row r="176" spans="1:16" x14ac:dyDescent="0.25">
      <c r="A176" t="s">
        <v>957</v>
      </c>
      <c r="B176" t="s">
        <v>5</v>
      </c>
      <c r="C176" t="s">
        <v>958</v>
      </c>
      <c r="D176" t="s">
        <v>55</v>
      </c>
      <c r="E176" t="s">
        <v>7</v>
      </c>
      <c r="F176" t="s">
        <v>16</v>
      </c>
      <c r="H176" t="s">
        <v>90</v>
      </c>
      <c r="I176" t="s">
        <v>10</v>
      </c>
      <c r="J176" s="1" t="s">
        <v>2231</v>
      </c>
      <c r="K176" s="1" t="s">
        <v>2229</v>
      </c>
      <c r="L176" s="1" t="s">
        <v>2231</v>
      </c>
      <c r="M176" s="1" t="s">
        <v>2231</v>
      </c>
      <c r="N176" s="7">
        <f>IF(Table3[[#This Row],[Valid Resolution for Type]]="No",1,0)</f>
        <v>0</v>
      </c>
      <c r="O176" s="7">
        <f>IF(AND(Table3[[#This Row],[Invalid Resolution (for count)]]=0,Table3[[#This Row],[Vote Recorded]]="No"),1,0)</f>
        <v>1</v>
      </c>
      <c r="P176" s="7">
        <f>IF(AND(Table3[[#This Row],[Invalid Resolution (for count)]]=0,OR(Table3[[#This Row],[Appropriate Change Impact for Resolution]]="No",Table3[[#This Row],[Appropriate Change Category for Resolution]]="No")),1,0)</f>
        <v>0</v>
      </c>
    </row>
    <row r="177" spans="1:16" x14ac:dyDescent="0.25">
      <c r="A177" t="s">
        <v>955</v>
      </c>
      <c r="B177" t="s">
        <v>5</v>
      </c>
      <c r="C177" t="s">
        <v>956</v>
      </c>
      <c r="D177" t="s">
        <v>55</v>
      </c>
      <c r="E177" t="s">
        <v>7</v>
      </c>
      <c r="F177" t="s">
        <v>16</v>
      </c>
      <c r="H177" t="s">
        <v>90</v>
      </c>
      <c r="I177" t="s">
        <v>10</v>
      </c>
      <c r="J177" s="1" t="s">
        <v>2231</v>
      </c>
      <c r="K177" s="1" t="s">
        <v>2229</v>
      </c>
      <c r="L177" s="1" t="s">
        <v>2231</v>
      </c>
      <c r="M177" s="1" t="s">
        <v>2231</v>
      </c>
      <c r="N177" s="7">
        <f>IF(Table3[[#This Row],[Valid Resolution for Type]]="No",1,0)</f>
        <v>0</v>
      </c>
      <c r="O177" s="7">
        <f>IF(AND(Table3[[#This Row],[Invalid Resolution (for count)]]=0,Table3[[#This Row],[Vote Recorded]]="No"),1,0)</f>
        <v>1</v>
      </c>
      <c r="P177" s="7">
        <f>IF(AND(Table3[[#This Row],[Invalid Resolution (for count)]]=0,OR(Table3[[#This Row],[Appropriate Change Impact for Resolution]]="No",Table3[[#This Row],[Appropriate Change Category for Resolution]]="No")),1,0)</f>
        <v>0</v>
      </c>
    </row>
    <row r="178" spans="1:16" x14ac:dyDescent="0.25">
      <c r="A178" t="s">
        <v>953</v>
      </c>
      <c r="B178" t="s">
        <v>5</v>
      </c>
      <c r="C178" t="s">
        <v>954</v>
      </c>
      <c r="D178" t="s">
        <v>55</v>
      </c>
      <c r="E178" t="s">
        <v>7</v>
      </c>
      <c r="F178" t="s">
        <v>16</v>
      </c>
      <c r="I178" t="s">
        <v>24</v>
      </c>
      <c r="J178" s="1" t="s">
        <v>2231</v>
      </c>
      <c r="K178" s="1" t="s">
        <v>2229</v>
      </c>
      <c r="L178" s="1" t="s">
        <v>2229</v>
      </c>
      <c r="M178" s="1" t="s">
        <v>2231</v>
      </c>
      <c r="N178" s="7">
        <f>IF(Table3[[#This Row],[Valid Resolution for Type]]="No",1,0)</f>
        <v>0</v>
      </c>
      <c r="O178" s="7">
        <f>IF(AND(Table3[[#This Row],[Invalid Resolution (for count)]]=0,Table3[[#This Row],[Vote Recorded]]="No"),1,0)</f>
        <v>1</v>
      </c>
      <c r="P178" s="7">
        <f>IF(AND(Table3[[#This Row],[Invalid Resolution (for count)]]=0,OR(Table3[[#This Row],[Appropriate Change Impact for Resolution]]="No",Table3[[#This Row],[Appropriate Change Category for Resolution]]="No")),1,0)</f>
        <v>1</v>
      </c>
    </row>
    <row r="179" spans="1:16" x14ac:dyDescent="0.25">
      <c r="A179" t="s">
        <v>951</v>
      </c>
      <c r="B179" t="s">
        <v>5</v>
      </c>
      <c r="C179" t="s">
        <v>952</v>
      </c>
      <c r="D179" t="s">
        <v>55</v>
      </c>
      <c r="E179" t="s">
        <v>7</v>
      </c>
      <c r="F179" t="s">
        <v>16</v>
      </c>
      <c r="H179" t="s">
        <v>90</v>
      </c>
      <c r="I179" t="s">
        <v>24</v>
      </c>
      <c r="J179" s="1" t="s">
        <v>2231</v>
      </c>
      <c r="K179" s="1" t="s">
        <v>2229</v>
      </c>
      <c r="L179" s="1" t="s">
        <v>2231</v>
      </c>
      <c r="M179" s="1" t="s">
        <v>2231</v>
      </c>
      <c r="N179" s="7">
        <f>IF(Table3[[#This Row],[Valid Resolution for Type]]="No",1,0)</f>
        <v>0</v>
      </c>
      <c r="O179" s="7">
        <f>IF(AND(Table3[[#This Row],[Invalid Resolution (for count)]]=0,Table3[[#This Row],[Vote Recorded]]="No"),1,0)</f>
        <v>1</v>
      </c>
      <c r="P179" s="7">
        <f>IF(AND(Table3[[#This Row],[Invalid Resolution (for count)]]=0,OR(Table3[[#This Row],[Appropriate Change Impact for Resolution]]="No",Table3[[#This Row],[Appropriate Change Category for Resolution]]="No")),1,0)</f>
        <v>0</v>
      </c>
    </row>
    <row r="180" spans="1:16" x14ac:dyDescent="0.25">
      <c r="A180" t="s">
        <v>949</v>
      </c>
      <c r="B180" t="s">
        <v>5</v>
      </c>
      <c r="C180" t="s">
        <v>950</v>
      </c>
      <c r="D180" t="s">
        <v>55</v>
      </c>
      <c r="E180" t="s">
        <v>7</v>
      </c>
      <c r="F180" t="s">
        <v>16</v>
      </c>
      <c r="H180" t="s">
        <v>90</v>
      </c>
      <c r="I180" t="s">
        <v>10</v>
      </c>
      <c r="J180" s="1" t="s">
        <v>2231</v>
      </c>
      <c r="K180" s="1" t="s">
        <v>2229</v>
      </c>
      <c r="L180" s="1" t="s">
        <v>2231</v>
      </c>
      <c r="M180" s="1" t="s">
        <v>2231</v>
      </c>
      <c r="N180" s="7">
        <f>IF(Table3[[#This Row],[Valid Resolution for Type]]="No",1,0)</f>
        <v>0</v>
      </c>
      <c r="O180" s="7">
        <f>IF(AND(Table3[[#This Row],[Invalid Resolution (for count)]]=0,Table3[[#This Row],[Vote Recorded]]="No"),1,0)</f>
        <v>1</v>
      </c>
      <c r="P180" s="7">
        <f>IF(AND(Table3[[#This Row],[Invalid Resolution (for count)]]=0,OR(Table3[[#This Row],[Appropriate Change Impact for Resolution]]="No",Table3[[#This Row],[Appropriate Change Category for Resolution]]="No")),1,0)</f>
        <v>0</v>
      </c>
    </row>
    <row r="181" spans="1:16" x14ac:dyDescent="0.25">
      <c r="A181" t="s">
        <v>947</v>
      </c>
      <c r="B181" t="s">
        <v>5</v>
      </c>
      <c r="C181" t="s">
        <v>948</v>
      </c>
      <c r="D181" t="s">
        <v>55</v>
      </c>
      <c r="E181" t="s">
        <v>7</v>
      </c>
      <c r="F181" t="s">
        <v>16</v>
      </c>
      <c r="H181" t="s">
        <v>90</v>
      </c>
      <c r="I181" t="s">
        <v>20</v>
      </c>
      <c r="J181" s="1" t="s">
        <v>2231</v>
      </c>
      <c r="K181" s="1" t="s">
        <v>2229</v>
      </c>
      <c r="L181" s="1" t="s">
        <v>2231</v>
      </c>
      <c r="M181" s="1" t="s">
        <v>2231</v>
      </c>
      <c r="N181" s="7">
        <f>IF(Table3[[#This Row],[Valid Resolution for Type]]="No",1,0)</f>
        <v>0</v>
      </c>
      <c r="O181" s="7">
        <f>IF(AND(Table3[[#This Row],[Invalid Resolution (for count)]]=0,Table3[[#This Row],[Vote Recorded]]="No"),1,0)</f>
        <v>1</v>
      </c>
      <c r="P181" s="7">
        <f>IF(AND(Table3[[#This Row],[Invalid Resolution (for count)]]=0,OR(Table3[[#This Row],[Appropriate Change Impact for Resolution]]="No",Table3[[#This Row],[Appropriate Change Category for Resolution]]="No")),1,0)</f>
        <v>0</v>
      </c>
    </row>
    <row r="182" spans="1:16" x14ac:dyDescent="0.25">
      <c r="A182" t="s">
        <v>945</v>
      </c>
      <c r="B182" t="s">
        <v>5</v>
      </c>
      <c r="C182" t="s">
        <v>946</v>
      </c>
      <c r="D182" t="s">
        <v>55</v>
      </c>
      <c r="E182" t="s">
        <v>7</v>
      </c>
      <c r="F182" t="s">
        <v>16</v>
      </c>
      <c r="H182" t="s">
        <v>90</v>
      </c>
      <c r="I182" t="s">
        <v>10</v>
      </c>
      <c r="J182" s="1" t="s">
        <v>2231</v>
      </c>
      <c r="K182" s="1" t="s">
        <v>2229</v>
      </c>
      <c r="L182" s="1" t="s">
        <v>2231</v>
      </c>
      <c r="M182" s="1" t="s">
        <v>2231</v>
      </c>
      <c r="N182" s="7">
        <f>IF(Table3[[#This Row],[Valid Resolution for Type]]="No",1,0)</f>
        <v>0</v>
      </c>
      <c r="O182" s="7">
        <f>IF(AND(Table3[[#This Row],[Invalid Resolution (for count)]]=0,Table3[[#This Row],[Vote Recorded]]="No"),1,0)</f>
        <v>1</v>
      </c>
      <c r="P182" s="7">
        <f>IF(AND(Table3[[#This Row],[Invalid Resolution (for count)]]=0,OR(Table3[[#This Row],[Appropriate Change Impact for Resolution]]="No",Table3[[#This Row],[Appropriate Change Category for Resolution]]="No")),1,0)</f>
        <v>0</v>
      </c>
    </row>
    <row r="183" spans="1:16" x14ac:dyDescent="0.25">
      <c r="A183" t="s">
        <v>943</v>
      </c>
      <c r="B183" t="s">
        <v>5</v>
      </c>
      <c r="C183" t="s">
        <v>944</v>
      </c>
      <c r="D183" t="s">
        <v>55</v>
      </c>
      <c r="E183" t="s">
        <v>7</v>
      </c>
      <c r="F183" t="s">
        <v>16</v>
      </c>
      <c r="H183" t="s">
        <v>90</v>
      </c>
      <c r="I183" t="s">
        <v>20</v>
      </c>
      <c r="J183" s="1" t="s">
        <v>2231</v>
      </c>
      <c r="K183" s="1" t="s">
        <v>2229</v>
      </c>
      <c r="L183" s="1" t="s">
        <v>2231</v>
      </c>
      <c r="M183" s="1" t="s">
        <v>2231</v>
      </c>
      <c r="N183" s="7">
        <f>IF(Table3[[#This Row],[Valid Resolution for Type]]="No",1,0)</f>
        <v>0</v>
      </c>
      <c r="O183" s="7">
        <f>IF(AND(Table3[[#This Row],[Invalid Resolution (for count)]]=0,Table3[[#This Row],[Vote Recorded]]="No"),1,0)</f>
        <v>1</v>
      </c>
      <c r="P183" s="7">
        <f>IF(AND(Table3[[#This Row],[Invalid Resolution (for count)]]=0,OR(Table3[[#This Row],[Appropriate Change Impact for Resolution]]="No",Table3[[#This Row],[Appropriate Change Category for Resolution]]="No")),1,0)</f>
        <v>0</v>
      </c>
    </row>
    <row r="184" spans="1:16" x14ac:dyDescent="0.25">
      <c r="A184" t="s">
        <v>941</v>
      </c>
      <c r="B184" t="s">
        <v>5</v>
      </c>
      <c r="C184" t="s">
        <v>942</v>
      </c>
      <c r="D184" t="s">
        <v>55</v>
      </c>
      <c r="E184" t="s">
        <v>7</v>
      </c>
      <c r="F184" t="s">
        <v>16</v>
      </c>
      <c r="H184" t="s">
        <v>90</v>
      </c>
      <c r="I184" t="s">
        <v>20</v>
      </c>
      <c r="J184" s="1" t="s">
        <v>2231</v>
      </c>
      <c r="K184" s="1" t="s">
        <v>2229</v>
      </c>
      <c r="L184" s="1" t="s">
        <v>2231</v>
      </c>
      <c r="M184" s="1" t="s">
        <v>2231</v>
      </c>
      <c r="N184" s="7">
        <f>IF(Table3[[#This Row],[Valid Resolution for Type]]="No",1,0)</f>
        <v>0</v>
      </c>
      <c r="O184" s="7">
        <f>IF(AND(Table3[[#This Row],[Invalid Resolution (for count)]]=0,Table3[[#This Row],[Vote Recorded]]="No"),1,0)</f>
        <v>1</v>
      </c>
      <c r="P184" s="7">
        <f>IF(AND(Table3[[#This Row],[Invalid Resolution (for count)]]=0,OR(Table3[[#This Row],[Appropriate Change Impact for Resolution]]="No",Table3[[#This Row],[Appropriate Change Category for Resolution]]="No")),1,0)</f>
        <v>0</v>
      </c>
    </row>
    <row r="185" spans="1:16" x14ac:dyDescent="0.25">
      <c r="A185" t="s">
        <v>939</v>
      </c>
      <c r="B185" t="s">
        <v>5</v>
      </c>
      <c r="C185" t="s">
        <v>940</v>
      </c>
      <c r="D185" t="s">
        <v>55</v>
      </c>
      <c r="E185" t="s">
        <v>7</v>
      </c>
      <c r="F185" t="s">
        <v>16</v>
      </c>
      <c r="H185" t="s">
        <v>90</v>
      </c>
      <c r="I185" t="s">
        <v>20</v>
      </c>
      <c r="J185" s="1" t="s">
        <v>2231</v>
      </c>
      <c r="K185" s="1" t="s">
        <v>2229</v>
      </c>
      <c r="L185" s="1" t="s">
        <v>2231</v>
      </c>
      <c r="M185" s="1" t="s">
        <v>2231</v>
      </c>
      <c r="N185" s="7">
        <f>IF(Table3[[#This Row],[Valid Resolution for Type]]="No",1,0)</f>
        <v>0</v>
      </c>
      <c r="O185" s="7">
        <f>IF(AND(Table3[[#This Row],[Invalid Resolution (for count)]]=0,Table3[[#This Row],[Vote Recorded]]="No"),1,0)</f>
        <v>1</v>
      </c>
      <c r="P185" s="7">
        <f>IF(AND(Table3[[#This Row],[Invalid Resolution (for count)]]=0,OR(Table3[[#This Row],[Appropriate Change Impact for Resolution]]="No",Table3[[#This Row],[Appropriate Change Category for Resolution]]="No")),1,0)</f>
        <v>0</v>
      </c>
    </row>
    <row r="186" spans="1:16" x14ac:dyDescent="0.25">
      <c r="A186" t="s">
        <v>937</v>
      </c>
      <c r="B186" t="s">
        <v>5</v>
      </c>
      <c r="C186" t="s">
        <v>938</v>
      </c>
      <c r="D186" t="s">
        <v>55</v>
      </c>
      <c r="E186" t="s">
        <v>7</v>
      </c>
      <c r="F186" t="s">
        <v>16</v>
      </c>
      <c r="H186" t="s">
        <v>90</v>
      </c>
      <c r="I186" t="s">
        <v>24</v>
      </c>
      <c r="J186" s="1" t="s">
        <v>2231</v>
      </c>
      <c r="K186" s="1" t="s">
        <v>2229</v>
      </c>
      <c r="L186" s="1" t="s">
        <v>2231</v>
      </c>
      <c r="M186" s="1" t="s">
        <v>2231</v>
      </c>
      <c r="N186" s="7">
        <f>IF(Table3[[#This Row],[Valid Resolution for Type]]="No",1,0)</f>
        <v>0</v>
      </c>
      <c r="O186" s="7">
        <f>IF(AND(Table3[[#This Row],[Invalid Resolution (for count)]]=0,Table3[[#This Row],[Vote Recorded]]="No"),1,0)</f>
        <v>1</v>
      </c>
      <c r="P186" s="7">
        <f>IF(AND(Table3[[#This Row],[Invalid Resolution (for count)]]=0,OR(Table3[[#This Row],[Appropriate Change Impact for Resolution]]="No",Table3[[#This Row],[Appropriate Change Category for Resolution]]="No")),1,0)</f>
        <v>0</v>
      </c>
    </row>
    <row r="187" spans="1:16" x14ac:dyDescent="0.25">
      <c r="A187" t="s">
        <v>935</v>
      </c>
      <c r="B187" t="s">
        <v>5</v>
      </c>
      <c r="C187" t="s">
        <v>936</v>
      </c>
      <c r="D187" t="s">
        <v>55</v>
      </c>
      <c r="E187" t="s">
        <v>7</v>
      </c>
      <c r="F187" t="s">
        <v>16</v>
      </c>
      <c r="H187" t="s">
        <v>90</v>
      </c>
      <c r="I187" t="s">
        <v>20</v>
      </c>
      <c r="J187" s="1" t="s">
        <v>2231</v>
      </c>
      <c r="K187" s="1" t="s">
        <v>2229</v>
      </c>
      <c r="L187" s="1" t="s">
        <v>2231</v>
      </c>
      <c r="M187" s="1" t="s">
        <v>2231</v>
      </c>
      <c r="N187" s="7">
        <f>IF(Table3[[#This Row],[Valid Resolution for Type]]="No",1,0)</f>
        <v>0</v>
      </c>
      <c r="O187" s="7">
        <f>IF(AND(Table3[[#This Row],[Invalid Resolution (for count)]]=0,Table3[[#This Row],[Vote Recorded]]="No"),1,0)</f>
        <v>1</v>
      </c>
      <c r="P187" s="7">
        <f>IF(AND(Table3[[#This Row],[Invalid Resolution (for count)]]=0,OR(Table3[[#This Row],[Appropriate Change Impact for Resolution]]="No",Table3[[#This Row],[Appropriate Change Category for Resolution]]="No")),1,0)</f>
        <v>0</v>
      </c>
    </row>
    <row r="188" spans="1:16" x14ac:dyDescent="0.25">
      <c r="A188" t="s">
        <v>933</v>
      </c>
      <c r="B188" t="s">
        <v>5</v>
      </c>
      <c r="C188" t="s">
        <v>934</v>
      </c>
      <c r="D188" t="s">
        <v>55</v>
      </c>
      <c r="E188" t="s">
        <v>7</v>
      </c>
      <c r="F188" t="s">
        <v>16</v>
      </c>
      <c r="H188" t="s">
        <v>90</v>
      </c>
      <c r="I188" t="s">
        <v>20</v>
      </c>
      <c r="J188" s="1" t="s">
        <v>2231</v>
      </c>
      <c r="K188" s="1" t="s">
        <v>2229</v>
      </c>
      <c r="L188" s="1" t="s">
        <v>2231</v>
      </c>
      <c r="M188" s="1" t="s">
        <v>2231</v>
      </c>
      <c r="N188" s="7">
        <f>IF(Table3[[#This Row],[Valid Resolution for Type]]="No",1,0)</f>
        <v>0</v>
      </c>
      <c r="O188" s="7">
        <f>IF(AND(Table3[[#This Row],[Invalid Resolution (for count)]]=0,Table3[[#This Row],[Vote Recorded]]="No"),1,0)</f>
        <v>1</v>
      </c>
      <c r="P188" s="7">
        <f>IF(AND(Table3[[#This Row],[Invalid Resolution (for count)]]=0,OR(Table3[[#This Row],[Appropriate Change Impact for Resolution]]="No",Table3[[#This Row],[Appropriate Change Category for Resolution]]="No")),1,0)</f>
        <v>0</v>
      </c>
    </row>
    <row r="189" spans="1:16" x14ac:dyDescent="0.25">
      <c r="A189" t="s">
        <v>931</v>
      </c>
      <c r="B189" t="s">
        <v>5</v>
      </c>
      <c r="C189" t="s">
        <v>932</v>
      </c>
      <c r="D189" t="s">
        <v>55</v>
      </c>
      <c r="E189" t="s">
        <v>7</v>
      </c>
      <c r="F189" t="s">
        <v>16</v>
      </c>
      <c r="H189" t="s">
        <v>90</v>
      </c>
      <c r="I189" t="s">
        <v>20</v>
      </c>
      <c r="J189" s="1" t="s">
        <v>2231</v>
      </c>
      <c r="K189" s="1" t="s">
        <v>2229</v>
      </c>
      <c r="L189" s="1" t="s">
        <v>2231</v>
      </c>
      <c r="M189" s="1" t="s">
        <v>2231</v>
      </c>
      <c r="N189" s="7">
        <f>IF(Table3[[#This Row],[Valid Resolution for Type]]="No",1,0)</f>
        <v>0</v>
      </c>
      <c r="O189" s="7">
        <f>IF(AND(Table3[[#This Row],[Invalid Resolution (for count)]]=0,Table3[[#This Row],[Vote Recorded]]="No"),1,0)</f>
        <v>1</v>
      </c>
      <c r="P189" s="7">
        <f>IF(AND(Table3[[#This Row],[Invalid Resolution (for count)]]=0,OR(Table3[[#This Row],[Appropriate Change Impact for Resolution]]="No",Table3[[#This Row],[Appropriate Change Category for Resolution]]="No")),1,0)</f>
        <v>0</v>
      </c>
    </row>
    <row r="190" spans="1:16" x14ac:dyDescent="0.25">
      <c r="A190" t="s">
        <v>929</v>
      </c>
      <c r="B190" t="s">
        <v>5</v>
      </c>
      <c r="C190" t="s">
        <v>930</v>
      </c>
      <c r="D190" t="s">
        <v>55</v>
      </c>
      <c r="E190" t="s">
        <v>7</v>
      </c>
      <c r="F190" t="s">
        <v>16</v>
      </c>
      <c r="H190" t="s">
        <v>90</v>
      </c>
      <c r="I190" t="s">
        <v>20</v>
      </c>
      <c r="J190" s="1" t="s">
        <v>2231</v>
      </c>
      <c r="K190" s="1" t="s">
        <v>2229</v>
      </c>
      <c r="L190" s="1" t="s">
        <v>2231</v>
      </c>
      <c r="M190" s="1" t="s">
        <v>2231</v>
      </c>
      <c r="N190" s="7">
        <f>IF(Table3[[#This Row],[Valid Resolution for Type]]="No",1,0)</f>
        <v>0</v>
      </c>
      <c r="O190" s="7">
        <f>IF(AND(Table3[[#This Row],[Invalid Resolution (for count)]]=0,Table3[[#This Row],[Vote Recorded]]="No"),1,0)</f>
        <v>1</v>
      </c>
      <c r="P190" s="7">
        <f>IF(AND(Table3[[#This Row],[Invalid Resolution (for count)]]=0,OR(Table3[[#This Row],[Appropriate Change Impact for Resolution]]="No",Table3[[#This Row],[Appropriate Change Category for Resolution]]="No")),1,0)</f>
        <v>0</v>
      </c>
    </row>
    <row r="191" spans="1:16" x14ac:dyDescent="0.25">
      <c r="A191" t="s">
        <v>927</v>
      </c>
      <c r="B191" t="s">
        <v>5</v>
      </c>
      <c r="C191" t="s">
        <v>928</v>
      </c>
      <c r="D191" t="s">
        <v>55</v>
      </c>
      <c r="E191" t="s">
        <v>7</v>
      </c>
      <c r="F191" t="s">
        <v>16</v>
      </c>
      <c r="I191" t="s">
        <v>10</v>
      </c>
      <c r="J191" s="1" t="s">
        <v>2231</v>
      </c>
      <c r="K191" s="1" t="s">
        <v>2229</v>
      </c>
      <c r="L191" s="1" t="s">
        <v>2229</v>
      </c>
      <c r="M191" s="1" t="s">
        <v>2231</v>
      </c>
      <c r="N191" s="7">
        <f>IF(Table3[[#This Row],[Valid Resolution for Type]]="No",1,0)</f>
        <v>0</v>
      </c>
      <c r="O191" s="7">
        <f>IF(AND(Table3[[#This Row],[Invalid Resolution (for count)]]=0,Table3[[#This Row],[Vote Recorded]]="No"),1,0)</f>
        <v>1</v>
      </c>
      <c r="P191" s="7">
        <f>IF(AND(Table3[[#This Row],[Invalid Resolution (for count)]]=0,OR(Table3[[#This Row],[Appropriate Change Impact for Resolution]]="No",Table3[[#This Row],[Appropriate Change Category for Resolution]]="No")),1,0)</f>
        <v>1</v>
      </c>
    </row>
    <row r="192" spans="1:16" x14ac:dyDescent="0.25">
      <c r="A192" t="s">
        <v>925</v>
      </c>
      <c r="B192" t="s">
        <v>5</v>
      </c>
      <c r="C192" t="s">
        <v>926</v>
      </c>
      <c r="D192" t="s">
        <v>55</v>
      </c>
      <c r="E192" t="s">
        <v>7</v>
      </c>
      <c r="F192" t="s">
        <v>16</v>
      </c>
      <c r="H192" t="s">
        <v>90</v>
      </c>
      <c r="I192" t="s">
        <v>10</v>
      </c>
      <c r="J192" s="1" t="s">
        <v>2231</v>
      </c>
      <c r="K192" s="1" t="s">
        <v>2229</v>
      </c>
      <c r="L192" s="1" t="s">
        <v>2231</v>
      </c>
      <c r="M192" s="1" t="s">
        <v>2231</v>
      </c>
      <c r="N192" s="7">
        <f>IF(Table3[[#This Row],[Valid Resolution for Type]]="No",1,0)</f>
        <v>0</v>
      </c>
      <c r="O192" s="7">
        <f>IF(AND(Table3[[#This Row],[Invalid Resolution (for count)]]=0,Table3[[#This Row],[Vote Recorded]]="No"),1,0)</f>
        <v>1</v>
      </c>
      <c r="P192" s="7">
        <f>IF(AND(Table3[[#This Row],[Invalid Resolution (for count)]]=0,OR(Table3[[#This Row],[Appropriate Change Impact for Resolution]]="No",Table3[[#This Row],[Appropriate Change Category for Resolution]]="No")),1,0)</f>
        <v>0</v>
      </c>
    </row>
    <row r="193" spans="1:16" x14ac:dyDescent="0.25">
      <c r="A193" t="s">
        <v>923</v>
      </c>
      <c r="B193" t="s">
        <v>5</v>
      </c>
      <c r="C193" t="s">
        <v>924</v>
      </c>
      <c r="D193" t="s">
        <v>55</v>
      </c>
      <c r="E193" t="s">
        <v>7</v>
      </c>
      <c r="F193" t="s">
        <v>16</v>
      </c>
      <c r="H193" t="s">
        <v>90</v>
      </c>
      <c r="I193" t="s">
        <v>10</v>
      </c>
      <c r="J193" s="1" t="s">
        <v>2231</v>
      </c>
      <c r="K193" s="1" t="s">
        <v>2229</v>
      </c>
      <c r="L193" s="1" t="s">
        <v>2231</v>
      </c>
      <c r="M193" s="1" t="s">
        <v>2231</v>
      </c>
      <c r="N193" s="7">
        <f>IF(Table3[[#This Row],[Valid Resolution for Type]]="No",1,0)</f>
        <v>0</v>
      </c>
      <c r="O193" s="7">
        <f>IF(AND(Table3[[#This Row],[Invalid Resolution (for count)]]=0,Table3[[#This Row],[Vote Recorded]]="No"),1,0)</f>
        <v>1</v>
      </c>
      <c r="P193" s="7">
        <f>IF(AND(Table3[[#This Row],[Invalid Resolution (for count)]]=0,OR(Table3[[#This Row],[Appropriate Change Impact for Resolution]]="No",Table3[[#This Row],[Appropriate Change Category for Resolution]]="No")),1,0)</f>
        <v>0</v>
      </c>
    </row>
    <row r="194" spans="1:16" x14ac:dyDescent="0.25">
      <c r="A194" t="s">
        <v>921</v>
      </c>
      <c r="B194" t="s">
        <v>25</v>
      </c>
      <c r="C194" t="s">
        <v>922</v>
      </c>
      <c r="D194" t="s">
        <v>55</v>
      </c>
      <c r="E194" t="s">
        <v>7</v>
      </c>
      <c r="F194" t="s">
        <v>22</v>
      </c>
      <c r="J194" s="1" t="s">
        <v>2231</v>
      </c>
      <c r="K194" s="1" t="s">
        <v>2229</v>
      </c>
      <c r="L194" s="1" t="s">
        <v>2231</v>
      </c>
      <c r="M194" t="s">
        <v>2231</v>
      </c>
      <c r="N194" s="7">
        <f>IF(Table3[[#This Row],[Valid Resolution for Type]]="No",1,0)</f>
        <v>0</v>
      </c>
      <c r="O194" s="7">
        <f>IF(AND(Table3[[#This Row],[Invalid Resolution (for count)]]=0,Table3[[#This Row],[Vote Recorded]]="No"),1,0)</f>
        <v>1</v>
      </c>
      <c r="P194" s="7">
        <f>IF(AND(Table3[[#This Row],[Invalid Resolution (for count)]]=0,OR(Table3[[#This Row],[Appropriate Change Impact for Resolution]]="No",Table3[[#This Row],[Appropriate Change Category for Resolution]]="No")),1,0)</f>
        <v>0</v>
      </c>
    </row>
    <row r="195" spans="1:16" x14ac:dyDescent="0.25">
      <c r="A195" t="s">
        <v>919</v>
      </c>
      <c r="B195" t="s">
        <v>5</v>
      </c>
      <c r="C195" t="s">
        <v>920</v>
      </c>
      <c r="D195" t="s">
        <v>55</v>
      </c>
      <c r="E195" t="s">
        <v>7</v>
      </c>
      <c r="F195" t="s">
        <v>8</v>
      </c>
      <c r="H195" t="s">
        <v>90</v>
      </c>
      <c r="I195" t="s">
        <v>24</v>
      </c>
      <c r="J195" s="1" t="s">
        <v>2231</v>
      </c>
      <c r="K195" s="1" t="s">
        <v>2229</v>
      </c>
      <c r="L195" s="1" t="s">
        <v>2231</v>
      </c>
      <c r="M195" t="s">
        <v>2231</v>
      </c>
      <c r="N195" s="7">
        <f>IF(Table3[[#This Row],[Valid Resolution for Type]]="No",1,0)</f>
        <v>0</v>
      </c>
      <c r="O195" s="7">
        <f>IF(AND(Table3[[#This Row],[Invalid Resolution (for count)]]=0,Table3[[#This Row],[Vote Recorded]]="No"),1,0)</f>
        <v>1</v>
      </c>
      <c r="P195" s="7">
        <f>IF(AND(Table3[[#This Row],[Invalid Resolution (for count)]]=0,OR(Table3[[#This Row],[Appropriate Change Impact for Resolution]]="No",Table3[[#This Row],[Appropriate Change Category for Resolution]]="No")),1,0)</f>
        <v>0</v>
      </c>
    </row>
    <row r="196" spans="1:16" x14ac:dyDescent="0.25">
      <c r="A196" t="s">
        <v>841</v>
      </c>
      <c r="B196" t="s">
        <v>5</v>
      </c>
      <c r="C196" t="s">
        <v>842</v>
      </c>
      <c r="D196" t="s">
        <v>55</v>
      </c>
      <c r="E196" t="s">
        <v>7</v>
      </c>
      <c r="F196" t="s">
        <v>16</v>
      </c>
      <c r="H196" t="s">
        <v>90</v>
      </c>
      <c r="I196" t="s">
        <v>10</v>
      </c>
      <c r="J196" s="1" t="s">
        <v>2231</v>
      </c>
      <c r="K196" s="1" t="s">
        <v>2229</v>
      </c>
      <c r="L196" s="1" t="s">
        <v>2231</v>
      </c>
      <c r="M196" s="1" t="s">
        <v>2231</v>
      </c>
      <c r="N196" s="7">
        <f>IF(Table3[[#This Row],[Valid Resolution for Type]]="No",1,0)</f>
        <v>0</v>
      </c>
      <c r="O196" s="7">
        <f>IF(AND(Table3[[#This Row],[Invalid Resolution (for count)]]=0,Table3[[#This Row],[Vote Recorded]]="No"),1,0)</f>
        <v>1</v>
      </c>
      <c r="P196" s="7">
        <f>IF(AND(Table3[[#This Row],[Invalid Resolution (for count)]]=0,OR(Table3[[#This Row],[Appropriate Change Impact for Resolution]]="No",Table3[[#This Row],[Appropriate Change Category for Resolution]]="No")),1,0)</f>
        <v>0</v>
      </c>
    </row>
    <row r="197" spans="1:16" x14ac:dyDescent="0.25">
      <c r="A197" t="s">
        <v>839</v>
      </c>
      <c r="B197" t="s">
        <v>5</v>
      </c>
      <c r="C197" t="s">
        <v>840</v>
      </c>
      <c r="D197" t="s">
        <v>55</v>
      </c>
      <c r="E197" t="s">
        <v>7</v>
      </c>
      <c r="F197" t="s">
        <v>16</v>
      </c>
      <c r="H197" t="s">
        <v>90</v>
      </c>
      <c r="I197" t="s">
        <v>24</v>
      </c>
      <c r="J197" s="1" t="s">
        <v>2231</v>
      </c>
      <c r="K197" s="1" t="s">
        <v>2229</v>
      </c>
      <c r="L197" s="1" t="s">
        <v>2231</v>
      </c>
      <c r="M197" s="1" t="s">
        <v>2231</v>
      </c>
      <c r="N197" s="7">
        <f>IF(Table3[[#This Row],[Valid Resolution for Type]]="No",1,0)</f>
        <v>0</v>
      </c>
      <c r="O197" s="7">
        <f>IF(AND(Table3[[#This Row],[Invalid Resolution (for count)]]=0,Table3[[#This Row],[Vote Recorded]]="No"),1,0)</f>
        <v>1</v>
      </c>
      <c r="P197" s="7">
        <f>IF(AND(Table3[[#This Row],[Invalid Resolution (for count)]]=0,OR(Table3[[#This Row],[Appropriate Change Impact for Resolution]]="No",Table3[[#This Row],[Appropriate Change Category for Resolution]]="No")),1,0)</f>
        <v>0</v>
      </c>
    </row>
    <row r="198" spans="1:16" x14ac:dyDescent="0.25">
      <c r="A198" t="s">
        <v>53</v>
      </c>
      <c r="B198" t="s">
        <v>5</v>
      </c>
      <c r="C198" t="s">
        <v>54</v>
      </c>
      <c r="D198" t="s">
        <v>55</v>
      </c>
      <c r="E198" t="s">
        <v>7</v>
      </c>
      <c r="F198" t="s">
        <v>8</v>
      </c>
      <c r="G198" t="s">
        <v>48</v>
      </c>
      <c r="I198" t="s">
        <v>10</v>
      </c>
      <c r="J198" s="1" t="s">
        <v>2231</v>
      </c>
      <c r="K198" s="1" t="s">
        <v>2231</v>
      </c>
      <c r="L198" s="1" t="s">
        <v>2229</v>
      </c>
      <c r="M198" t="s">
        <v>2231</v>
      </c>
      <c r="N198" s="7">
        <f>IF(Table3[[#This Row],[Valid Resolution for Type]]="No",1,0)</f>
        <v>0</v>
      </c>
      <c r="O198" s="7">
        <f>IF(AND(Table3[[#This Row],[Invalid Resolution (for count)]]=0,Table3[[#This Row],[Vote Recorded]]="No"),1,0)</f>
        <v>0</v>
      </c>
      <c r="P198" s="7">
        <f>IF(AND(Table3[[#This Row],[Invalid Resolution (for count)]]=0,OR(Table3[[#This Row],[Appropriate Change Impact for Resolution]]="No",Table3[[#This Row],[Appropriate Change Category for Resolution]]="No")),1,0)</f>
        <v>1</v>
      </c>
    </row>
    <row r="199" spans="1:16" x14ac:dyDescent="0.25">
      <c r="A199" t="s">
        <v>820</v>
      </c>
      <c r="B199" t="s">
        <v>5</v>
      </c>
      <c r="C199" t="s">
        <v>821</v>
      </c>
      <c r="D199" t="s">
        <v>55</v>
      </c>
      <c r="E199" t="s">
        <v>7</v>
      </c>
      <c r="F199" t="s">
        <v>8</v>
      </c>
      <c r="H199" t="s">
        <v>90</v>
      </c>
      <c r="I199" t="s">
        <v>24</v>
      </c>
      <c r="J199" s="1" t="s">
        <v>2231</v>
      </c>
      <c r="K199" s="1" t="s">
        <v>2229</v>
      </c>
      <c r="L199" s="1" t="s">
        <v>2231</v>
      </c>
      <c r="M199" t="s">
        <v>2231</v>
      </c>
      <c r="N199" s="7">
        <f>IF(Table3[[#This Row],[Valid Resolution for Type]]="No",1,0)</f>
        <v>0</v>
      </c>
      <c r="O199" s="7">
        <f>IF(AND(Table3[[#This Row],[Invalid Resolution (for count)]]=0,Table3[[#This Row],[Vote Recorded]]="No"),1,0)</f>
        <v>1</v>
      </c>
      <c r="P199" s="7">
        <f>IF(AND(Table3[[#This Row],[Invalid Resolution (for count)]]=0,OR(Table3[[#This Row],[Appropriate Change Impact for Resolution]]="No",Table3[[#This Row],[Appropriate Change Category for Resolution]]="No")),1,0)</f>
        <v>0</v>
      </c>
    </row>
    <row r="200" spans="1:16" x14ac:dyDescent="0.25">
      <c r="A200" t="s">
        <v>816</v>
      </c>
      <c r="B200" t="s">
        <v>5</v>
      </c>
      <c r="C200" t="s">
        <v>817</v>
      </c>
      <c r="D200" t="s">
        <v>55</v>
      </c>
      <c r="E200" t="s">
        <v>7</v>
      </c>
      <c r="F200" t="s">
        <v>8</v>
      </c>
      <c r="H200" t="s">
        <v>146</v>
      </c>
      <c r="I200" t="s">
        <v>10</v>
      </c>
      <c r="J200" s="1" t="s">
        <v>2231</v>
      </c>
      <c r="K200" s="1" t="s">
        <v>2229</v>
      </c>
      <c r="L200" s="1" t="s">
        <v>2231</v>
      </c>
      <c r="M200" t="s">
        <v>2231</v>
      </c>
      <c r="N200" s="7">
        <f>IF(Table3[[#This Row],[Valid Resolution for Type]]="No",1,0)</f>
        <v>0</v>
      </c>
      <c r="O200" s="7">
        <f>IF(AND(Table3[[#This Row],[Invalid Resolution (for count)]]=0,Table3[[#This Row],[Vote Recorded]]="No"),1,0)</f>
        <v>1</v>
      </c>
      <c r="P200" s="7">
        <f>IF(AND(Table3[[#This Row],[Invalid Resolution (for count)]]=0,OR(Table3[[#This Row],[Appropriate Change Impact for Resolution]]="No",Table3[[#This Row],[Appropriate Change Category for Resolution]]="No")),1,0)</f>
        <v>0</v>
      </c>
    </row>
    <row r="201" spans="1:16" x14ac:dyDescent="0.25">
      <c r="A201" t="s">
        <v>685</v>
      </c>
      <c r="B201" t="s">
        <v>25</v>
      </c>
      <c r="C201" t="s">
        <v>686</v>
      </c>
      <c r="D201" t="s">
        <v>55</v>
      </c>
      <c r="E201" t="s">
        <v>7</v>
      </c>
      <c r="F201" t="s">
        <v>22</v>
      </c>
      <c r="J201" s="1" t="s">
        <v>2231</v>
      </c>
      <c r="K201" s="1" t="s">
        <v>2229</v>
      </c>
      <c r="L201" s="1" t="s">
        <v>2231</v>
      </c>
      <c r="M201" t="s">
        <v>2231</v>
      </c>
      <c r="N201" s="7">
        <f>IF(Table3[[#This Row],[Valid Resolution for Type]]="No",1,0)</f>
        <v>0</v>
      </c>
      <c r="O201" s="7">
        <f>IF(AND(Table3[[#This Row],[Invalid Resolution (for count)]]=0,Table3[[#This Row],[Vote Recorded]]="No"),1,0)</f>
        <v>1</v>
      </c>
      <c r="P201" s="7">
        <f>IF(AND(Table3[[#This Row],[Invalid Resolution (for count)]]=0,OR(Table3[[#This Row],[Appropriate Change Impact for Resolution]]="No",Table3[[#This Row],[Appropriate Change Category for Resolution]]="No")),1,0)</f>
        <v>0</v>
      </c>
    </row>
    <row r="202" spans="1:16" x14ac:dyDescent="0.25">
      <c r="A202" t="s">
        <v>683</v>
      </c>
      <c r="B202" t="s">
        <v>5</v>
      </c>
      <c r="C202" t="s">
        <v>684</v>
      </c>
      <c r="D202" t="s">
        <v>55</v>
      </c>
      <c r="E202" t="s">
        <v>7</v>
      </c>
      <c r="F202" t="s">
        <v>16</v>
      </c>
      <c r="H202" t="s">
        <v>146</v>
      </c>
      <c r="I202" t="s">
        <v>10</v>
      </c>
      <c r="J202" s="1" t="s">
        <v>2231</v>
      </c>
      <c r="K202" s="1" t="s">
        <v>2229</v>
      </c>
      <c r="L202" s="1" t="s">
        <v>2231</v>
      </c>
      <c r="M202" s="1" t="s">
        <v>2231</v>
      </c>
      <c r="N202" s="7">
        <f>IF(Table3[[#This Row],[Valid Resolution for Type]]="No",1,0)</f>
        <v>0</v>
      </c>
      <c r="O202" s="7">
        <f>IF(AND(Table3[[#This Row],[Invalid Resolution (for count)]]=0,Table3[[#This Row],[Vote Recorded]]="No"),1,0)</f>
        <v>1</v>
      </c>
      <c r="P202" s="7">
        <f>IF(AND(Table3[[#This Row],[Invalid Resolution (for count)]]=0,OR(Table3[[#This Row],[Appropriate Change Impact for Resolution]]="No",Table3[[#This Row],[Appropriate Change Category for Resolution]]="No")),1,0)</f>
        <v>0</v>
      </c>
    </row>
    <row r="203" spans="1:16" x14ac:dyDescent="0.25">
      <c r="A203" t="s">
        <v>675</v>
      </c>
      <c r="B203" t="s">
        <v>5</v>
      </c>
      <c r="C203" t="s">
        <v>676</v>
      </c>
      <c r="D203" t="s">
        <v>55</v>
      </c>
      <c r="E203" t="s">
        <v>7</v>
      </c>
      <c r="F203" t="s">
        <v>8</v>
      </c>
      <c r="H203" t="s">
        <v>554</v>
      </c>
      <c r="I203" t="s">
        <v>10</v>
      </c>
      <c r="J203" s="1" t="s">
        <v>2231</v>
      </c>
      <c r="K203" s="1" t="s">
        <v>2229</v>
      </c>
      <c r="L203" s="1" t="s">
        <v>2231</v>
      </c>
      <c r="M203" t="s">
        <v>2231</v>
      </c>
      <c r="N203" s="7">
        <f>IF(Table3[[#This Row],[Valid Resolution for Type]]="No",1,0)</f>
        <v>0</v>
      </c>
      <c r="O203" s="7">
        <f>IF(AND(Table3[[#This Row],[Invalid Resolution (for count)]]=0,Table3[[#This Row],[Vote Recorded]]="No"),1,0)</f>
        <v>1</v>
      </c>
      <c r="P203" s="7">
        <f>IF(AND(Table3[[#This Row],[Invalid Resolution (for count)]]=0,OR(Table3[[#This Row],[Appropriate Change Impact for Resolution]]="No",Table3[[#This Row],[Appropriate Change Category for Resolution]]="No")),1,0)</f>
        <v>0</v>
      </c>
    </row>
    <row r="204" spans="1:16" x14ac:dyDescent="0.25">
      <c r="A204" t="s">
        <v>526</v>
      </c>
      <c r="B204" t="s">
        <v>5</v>
      </c>
      <c r="C204" t="s">
        <v>527</v>
      </c>
      <c r="D204" t="s">
        <v>55</v>
      </c>
      <c r="E204" t="s">
        <v>7</v>
      </c>
      <c r="F204" t="s">
        <v>324</v>
      </c>
      <c r="J204" s="1" t="s">
        <v>2231</v>
      </c>
      <c r="K204" s="1" t="s">
        <v>2229</v>
      </c>
      <c r="L204" s="1" t="s">
        <v>2231</v>
      </c>
      <c r="M204" t="s">
        <v>2231</v>
      </c>
      <c r="N204" s="7">
        <f>IF(Table3[[#This Row],[Valid Resolution for Type]]="No",1,0)</f>
        <v>0</v>
      </c>
      <c r="O204" s="7">
        <f>IF(AND(Table3[[#This Row],[Invalid Resolution (for count)]]=0,Table3[[#This Row],[Vote Recorded]]="No"),1,0)</f>
        <v>1</v>
      </c>
      <c r="P204" s="7">
        <f>IF(AND(Table3[[#This Row],[Invalid Resolution (for count)]]=0,OR(Table3[[#This Row],[Appropriate Change Impact for Resolution]]="No",Table3[[#This Row],[Appropriate Change Category for Resolution]]="No")),1,0)</f>
        <v>0</v>
      </c>
    </row>
    <row r="205" spans="1:16" x14ac:dyDescent="0.25">
      <c r="A205" t="s">
        <v>2019</v>
      </c>
      <c r="B205" t="s">
        <v>5</v>
      </c>
      <c r="C205" t="s">
        <v>2020</v>
      </c>
      <c r="D205" t="s">
        <v>1665</v>
      </c>
      <c r="E205" t="s">
        <v>7</v>
      </c>
      <c r="F205" t="s">
        <v>324</v>
      </c>
      <c r="I205" t="s">
        <v>10</v>
      </c>
      <c r="J205" s="1" t="s">
        <v>2231</v>
      </c>
      <c r="K205" s="1" t="s">
        <v>2229</v>
      </c>
      <c r="L205" s="1" t="s">
        <v>2231</v>
      </c>
      <c r="M205" t="s">
        <v>2229</v>
      </c>
      <c r="N205" s="7">
        <f>IF(Table3[[#This Row],[Valid Resolution for Type]]="No",1,0)</f>
        <v>0</v>
      </c>
      <c r="O205" s="7">
        <f>IF(AND(Table3[[#This Row],[Invalid Resolution (for count)]]=0,Table3[[#This Row],[Vote Recorded]]="No"),1,0)</f>
        <v>1</v>
      </c>
      <c r="P205" s="7">
        <f>IF(AND(Table3[[#This Row],[Invalid Resolution (for count)]]=0,OR(Table3[[#This Row],[Appropriate Change Impact for Resolution]]="No",Table3[[#This Row],[Appropriate Change Category for Resolution]]="No")),1,0)</f>
        <v>1</v>
      </c>
    </row>
    <row r="206" spans="1:16" x14ac:dyDescent="0.25">
      <c r="A206" t="s">
        <v>2005</v>
      </c>
      <c r="B206" t="s">
        <v>5</v>
      </c>
      <c r="C206" t="s">
        <v>2006</v>
      </c>
      <c r="D206" t="s">
        <v>1665</v>
      </c>
      <c r="E206" t="s">
        <v>7</v>
      </c>
      <c r="F206" t="s">
        <v>8</v>
      </c>
      <c r="H206" t="s">
        <v>90</v>
      </c>
      <c r="I206" t="s">
        <v>10</v>
      </c>
      <c r="J206" s="1" t="s">
        <v>2231</v>
      </c>
      <c r="K206" s="1" t="s">
        <v>2229</v>
      </c>
      <c r="L206" s="1" t="s">
        <v>2231</v>
      </c>
      <c r="M206" t="s">
        <v>2231</v>
      </c>
      <c r="N206" s="7">
        <f>IF(Table3[[#This Row],[Valid Resolution for Type]]="No",1,0)</f>
        <v>0</v>
      </c>
      <c r="O206" s="7">
        <f>IF(AND(Table3[[#This Row],[Invalid Resolution (for count)]]=0,Table3[[#This Row],[Vote Recorded]]="No"),1,0)</f>
        <v>1</v>
      </c>
      <c r="P206" s="7">
        <f>IF(AND(Table3[[#This Row],[Invalid Resolution (for count)]]=0,OR(Table3[[#This Row],[Appropriate Change Impact for Resolution]]="No",Table3[[#This Row],[Appropriate Change Category for Resolution]]="No")),1,0)</f>
        <v>0</v>
      </c>
    </row>
    <row r="207" spans="1:16" x14ac:dyDescent="0.25">
      <c r="A207" t="s">
        <v>2003</v>
      </c>
      <c r="B207" t="s">
        <v>5</v>
      </c>
      <c r="C207" t="s">
        <v>2004</v>
      </c>
      <c r="D207" t="s">
        <v>1665</v>
      </c>
      <c r="E207" t="s">
        <v>7</v>
      </c>
      <c r="F207" t="s">
        <v>324</v>
      </c>
      <c r="I207" t="s">
        <v>10</v>
      </c>
      <c r="J207" s="1" t="s">
        <v>2231</v>
      </c>
      <c r="K207" s="1" t="s">
        <v>2229</v>
      </c>
      <c r="L207" s="1" t="s">
        <v>2231</v>
      </c>
      <c r="M207" t="s">
        <v>2229</v>
      </c>
      <c r="N207" s="7">
        <f>IF(Table3[[#This Row],[Valid Resolution for Type]]="No",1,0)</f>
        <v>0</v>
      </c>
      <c r="O207" s="7">
        <f>IF(AND(Table3[[#This Row],[Invalid Resolution (for count)]]=0,Table3[[#This Row],[Vote Recorded]]="No"),1,0)</f>
        <v>1</v>
      </c>
      <c r="P207" s="7">
        <f>IF(AND(Table3[[#This Row],[Invalid Resolution (for count)]]=0,OR(Table3[[#This Row],[Appropriate Change Impact for Resolution]]="No",Table3[[#This Row],[Appropriate Change Category for Resolution]]="No")),1,0)</f>
        <v>1</v>
      </c>
    </row>
    <row r="208" spans="1:16" x14ac:dyDescent="0.25">
      <c r="A208" t="s">
        <v>2001</v>
      </c>
      <c r="B208" t="s">
        <v>5</v>
      </c>
      <c r="C208" t="s">
        <v>2002</v>
      </c>
      <c r="D208" t="s">
        <v>1665</v>
      </c>
      <c r="E208" t="s">
        <v>7</v>
      </c>
      <c r="F208" t="s">
        <v>8</v>
      </c>
      <c r="H208" t="s">
        <v>90</v>
      </c>
      <c r="I208" t="s">
        <v>10</v>
      </c>
      <c r="J208" s="1" t="s">
        <v>2231</v>
      </c>
      <c r="K208" s="1" t="s">
        <v>2229</v>
      </c>
      <c r="L208" s="1" t="s">
        <v>2231</v>
      </c>
      <c r="M208" t="s">
        <v>2231</v>
      </c>
      <c r="N208" s="7">
        <f>IF(Table3[[#This Row],[Valid Resolution for Type]]="No",1,0)</f>
        <v>0</v>
      </c>
      <c r="O208" s="7">
        <f>IF(AND(Table3[[#This Row],[Invalid Resolution (for count)]]=0,Table3[[#This Row],[Vote Recorded]]="No"),1,0)</f>
        <v>1</v>
      </c>
      <c r="P208" s="7">
        <f>IF(AND(Table3[[#This Row],[Invalid Resolution (for count)]]=0,OR(Table3[[#This Row],[Appropriate Change Impact for Resolution]]="No",Table3[[#This Row],[Appropriate Change Category for Resolution]]="No")),1,0)</f>
        <v>0</v>
      </c>
    </row>
    <row r="209" spans="1:16" x14ac:dyDescent="0.25">
      <c r="A209" t="s">
        <v>1999</v>
      </c>
      <c r="B209" t="s">
        <v>5</v>
      </c>
      <c r="C209" t="s">
        <v>2000</v>
      </c>
      <c r="D209" t="s">
        <v>1665</v>
      </c>
      <c r="E209" t="s">
        <v>7</v>
      </c>
      <c r="F209" t="s">
        <v>8</v>
      </c>
      <c r="H209" t="s">
        <v>90</v>
      </c>
      <c r="I209" t="s">
        <v>10</v>
      </c>
      <c r="J209" s="1" t="s">
        <v>2231</v>
      </c>
      <c r="K209" s="1" t="s">
        <v>2229</v>
      </c>
      <c r="L209" s="1" t="s">
        <v>2231</v>
      </c>
      <c r="M209" t="s">
        <v>2231</v>
      </c>
      <c r="N209" s="7">
        <f>IF(Table3[[#This Row],[Valid Resolution for Type]]="No",1,0)</f>
        <v>0</v>
      </c>
      <c r="O209" s="7">
        <f>IF(AND(Table3[[#This Row],[Invalid Resolution (for count)]]=0,Table3[[#This Row],[Vote Recorded]]="No"),1,0)</f>
        <v>1</v>
      </c>
      <c r="P209" s="7">
        <f>IF(AND(Table3[[#This Row],[Invalid Resolution (for count)]]=0,OR(Table3[[#This Row],[Appropriate Change Impact for Resolution]]="No",Table3[[#This Row],[Appropriate Change Category for Resolution]]="No")),1,0)</f>
        <v>0</v>
      </c>
    </row>
    <row r="210" spans="1:16" x14ac:dyDescent="0.25">
      <c r="A210" t="s">
        <v>1983</v>
      </c>
      <c r="B210" t="s">
        <v>5</v>
      </c>
      <c r="C210" t="s">
        <v>1984</v>
      </c>
      <c r="D210" t="s">
        <v>1665</v>
      </c>
      <c r="E210" t="s">
        <v>7</v>
      </c>
      <c r="F210" t="s">
        <v>8</v>
      </c>
      <c r="H210" t="s">
        <v>90</v>
      </c>
      <c r="I210" t="s">
        <v>10</v>
      </c>
      <c r="J210" s="1" t="s">
        <v>2231</v>
      </c>
      <c r="K210" s="1" t="s">
        <v>2229</v>
      </c>
      <c r="L210" s="1" t="s">
        <v>2231</v>
      </c>
      <c r="M210" t="s">
        <v>2231</v>
      </c>
      <c r="N210" s="7">
        <f>IF(Table3[[#This Row],[Valid Resolution for Type]]="No",1,0)</f>
        <v>0</v>
      </c>
      <c r="O210" s="7">
        <f>IF(AND(Table3[[#This Row],[Invalid Resolution (for count)]]=0,Table3[[#This Row],[Vote Recorded]]="No"),1,0)</f>
        <v>1</v>
      </c>
      <c r="P210" s="7">
        <f>IF(AND(Table3[[#This Row],[Invalid Resolution (for count)]]=0,OR(Table3[[#This Row],[Appropriate Change Impact for Resolution]]="No",Table3[[#This Row],[Appropriate Change Category for Resolution]]="No")),1,0)</f>
        <v>0</v>
      </c>
    </row>
    <row r="211" spans="1:16" x14ac:dyDescent="0.25">
      <c r="A211" t="s">
        <v>1971</v>
      </c>
      <c r="B211" t="s">
        <v>540</v>
      </c>
      <c r="C211" t="s">
        <v>1972</v>
      </c>
      <c r="D211" t="s">
        <v>1665</v>
      </c>
      <c r="E211" t="s">
        <v>7</v>
      </c>
      <c r="F211" t="s">
        <v>16</v>
      </c>
      <c r="H211" t="s">
        <v>90</v>
      </c>
      <c r="J211" s="1" t="s">
        <v>2231</v>
      </c>
      <c r="K211" s="1" t="s">
        <v>2229</v>
      </c>
      <c r="L211" s="1" t="s">
        <v>2231</v>
      </c>
      <c r="M211" t="s">
        <v>2229</v>
      </c>
      <c r="N211" s="7">
        <f>IF(Table3[[#This Row],[Valid Resolution for Type]]="No",1,0)</f>
        <v>0</v>
      </c>
      <c r="O211" s="7">
        <f>IF(AND(Table3[[#This Row],[Invalid Resolution (for count)]]=0,Table3[[#This Row],[Vote Recorded]]="No"),1,0)</f>
        <v>1</v>
      </c>
      <c r="P211" s="7">
        <f>IF(AND(Table3[[#This Row],[Invalid Resolution (for count)]]=0,OR(Table3[[#This Row],[Appropriate Change Impact for Resolution]]="No",Table3[[#This Row],[Appropriate Change Category for Resolution]]="No")),1,0)</f>
        <v>1</v>
      </c>
    </row>
    <row r="212" spans="1:16" x14ac:dyDescent="0.25">
      <c r="A212" t="s">
        <v>1856</v>
      </c>
      <c r="B212" t="s">
        <v>25</v>
      </c>
      <c r="C212" t="s">
        <v>1857</v>
      </c>
      <c r="D212" t="s">
        <v>1665</v>
      </c>
      <c r="E212" t="s">
        <v>7</v>
      </c>
      <c r="F212" t="s">
        <v>22</v>
      </c>
      <c r="J212" s="1" t="s">
        <v>2231</v>
      </c>
      <c r="K212" s="1" t="s">
        <v>2229</v>
      </c>
      <c r="L212" s="1" t="s">
        <v>2231</v>
      </c>
      <c r="M212" t="s">
        <v>2231</v>
      </c>
      <c r="N212" s="7">
        <f>IF(Table3[[#This Row],[Valid Resolution for Type]]="No",1,0)</f>
        <v>0</v>
      </c>
      <c r="O212" s="7">
        <f>IF(AND(Table3[[#This Row],[Invalid Resolution (for count)]]=0,Table3[[#This Row],[Vote Recorded]]="No"),1,0)</f>
        <v>1</v>
      </c>
      <c r="P212" s="7">
        <f>IF(AND(Table3[[#This Row],[Invalid Resolution (for count)]]=0,OR(Table3[[#This Row],[Appropriate Change Impact for Resolution]]="No",Table3[[#This Row],[Appropriate Change Category for Resolution]]="No")),1,0)</f>
        <v>0</v>
      </c>
    </row>
    <row r="213" spans="1:16" x14ac:dyDescent="0.25">
      <c r="A213" t="s">
        <v>1662</v>
      </c>
      <c r="B213" t="s">
        <v>5</v>
      </c>
      <c r="C213" t="s">
        <v>1664</v>
      </c>
      <c r="D213" t="s">
        <v>1665</v>
      </c>
      <c r="E213" t="s">
        <v>7</v>
      </c>
      <c r="F213" t="s">
        <v>1663</v>
      </c>
      <c r="I213" t="s">
        <v>20</v>
      </c>
      <c r="J213" s="1" t="s">
        <v>2231</v>
      </c>
      <c r="K213" s="1" t="s">
        <v>2229</v>
      </c>
      <c r="L213" s="1" t="s">
        <v>2231</v>
      </c>
      <c r="M213" s="1" t="s">
        <v>2231</v>
      </c>
      <c r="N213" s="7">
        <f>IF(Table3[[#This Row],[Valid Resolution for Type]]="No",1,0)</f>
        <v>0</v>
      </c>
      <c r="O213" s="7">
        <f>IF(AND(Table3[[#This Row],[Invalid Resolution (for count)]]=0,Table3[[#This Row],[Vote Recorded]]="No"),1,0)</f>
        <v>1</v>
      </c>
      <c r="P213" s="7">
        <f>IF(AND(Table3[[#This Row],[Invalid Resolution (for count)]]=0,OR(Table3[[#This Row],[Appropriate Change Impact for Resolution]]="No",Table3[[#This Row],[Appropriate Change Category for Resolution]]="No")),1,0)</f>
        <v>0</v>
      </c>
    </row>
    <row r="214" spans="1:16" x14ac:dyDescent="0.25">
      <c r="A214" t="s">
        <v>1531</v>
      </c>
      <c r="B214" t="s">
        <v>5</v>
      </c>
      <c r="C214" t="s">
        <v>1532</v>
      </c>
      <c r="D214" t="s">
        <v>689</v>
      </c>
      <c r="E214" t="s">
        <v>7</v>
      </c>
      <c r="F214" t="s">
        <v>16</v>
      </c>
      <c r="H214" t="s">
        <v>90</v>
      </c>
      <c r="I214" t="s">
        <v>24</v>
      </c>
      <c r="J214" s="1" t="s">
        <v>2231</v>
      </c>
      <c r="K214" s="1" t="s">
        <v>2229</v>
      </c>
      <c r="L214" s="1" t="s">
        <v>2231</v>
      </c>
      <c r="M214" s="1" t="s">
        <v>2231</v>
      </c>
      <c r="N214" s="7">
        <f>IF(Table3[[#This Row],[Valid Resolution for Type]]="No",1,0)</f>
        <v>0</v>
      </c>
      <c r="O214" s="7">
        <f>IF(AND(Table3[[#This Row],[Invalid Resolution (for count)]]=0,Table3[[#This Row],[Vote Recorded]]="No"),1,0)</f>
        <v>1</v>
      </c>
      <c r="P214" s="7">
        <f>IF(AND(Table3[[#This Row],[Invalid Resolution (for count)]]=0,OR(Table3[[#This Row],[Appropriate Change Impact for Resolution]]="No",Table3[[#This Row],[Appropriate Change Category for Resolution]]="No")),1,0)</f>
        <v>0</v>
      </c>
    </row>
    <row r="215" spans="1:16" x14ac:dyDescent="0.25">
      <c r="A215" t="s">
        <v>1529</v>
      </c>
      <c r="B215" t="s">
        <v>5</v>
      </c>
      <c r="C215" t="s">
        <v>1530</v>
      </c>
      <c r="D215" t="s">
        <v>689</v>
      </c>
      <c r="E215" t="s">
        <v>7</v>
      </c>
      <c r="F215" t="s">
        <v>8</v>
      </c>
      <c r="H215" t="s">
        <v>90</v>
      </c>
      <c r="I215" t="s">
        <v>24</v>
      </c>
      <c r="J215" s="1" t="s">
        <v>2231</v>
      </c>
      <c r="K215" s="1" t="s">
        <v>2229</v>
      </c>
      <c r="L215" s="1" t="s">
        <v>2231</v>
      </c>
      <c r="M215" t="s">
        <v>2231</v>
      </c>
      <c r="N215" s="7">
        <f>IF(Table3[[#This Row],[Valid Resolution for Type]]="No",1,0)</f>
        <v>0</v>
      </c>
      <c r="O215" s="7">
        <f>IF(AND(Table3[[#This Row],[Invalid Resolution (for count)]]=0,Table3[[#This Row],[Vote Recorded]]="No"),1,0)</f>
        <v>1</v>
      </c>
      <c r="P215" s="7">
        <f>IF(AND(Table3[[#This Row],[Invalid Resolution (for count)]]=0,OR(Table3[[#This Row],[Appropriate Change Impact for Resolution]]="No",Table3[[#This Row],[Appropriate Change Category for Resolution]]="No")),1,0)</f>
        <v>0</v>
      </c>
    </row>
    <row r="216" spans="1:16" x14ac:dyDescent="0.25">
      <c r="A216" t="s">
        <v>1527</v>
      </c>
      <c r="B216" t="s">
        <v>5</v>
      </c>
      <c r="C216" t="s">
        <v>1528</v>
      </c>
      <c r="D216" t="s">
        <v>689</v>
      </c>
      <c r="E216" t="s">
        <v>7</v>
      </c>
      <c r="F216" t="s">
        <v>8</v>
      </c>
      <c r="H216" t="s">
        <v>90</v>
      </c>
      <c r="I216" t="s">
        <v>24</v>
      </c>
      <c r="J216" s="1" t="s">
        <v>2231</v>
      </c>
      <c r="K216" s="1" t="s">
        <v>2229</v>
      </c>
      <c r="L216" s="1" t="s">
        <v>2231</v>
      </c>
      <c r="M216" t="s">
        <v>2231</v>
      </c>
      <c r="N216" s="7">
        <f>IF(Table3[[#This Row],[Valid Resolution for Type]]="No",1,0)</f>
        <v>0</v>
      </c>
      <c r="O216" s="7">
        <f>IF(AND(Table3[[#This Row],[Invalid Resolution (for count)]]=0,Table3[[#This Row],[Vote Recorded]]="No"),1,0)</f>
        <v>1</v>
      </c>
      <c r="P216" s="7">
        <f>IF(AND(Table3[[#This Row],[Invalid Resolution (for count)]]=0,OR(Table3[[#This Row],[Appropriate Change Impact for Resolution]]="No",Table3[[#This Row],[Appropriate Change Category for Resolution]]="No")),1,0)</f>
        <v>0</v>
      </c>
    </row>
    <row r="217" spans="1:16" x14ac:dyDescent="0.25">
      <c r="A217" t="s">
        <v>1525</v>
      </c>
      <c r="B217" t="s">
        <v>5</v>
      </c>
      <c r="C217" t="s">
        <v>1526</v>
      </c>
      <c r="D217" t="s">
        <v>689</v>
      </c>
      <c r="E217" t="s">
        <v>7</v>
      </c>
      <c r="F217" t="s">
        <v>16</v>
      </c>
      <c r="H217" t="s">
        <v>90</v>
      </c>
      <c r="J217" s="1" t="s">
        <v>2231</v>
      </c>
      <c r="K217" s="1" t="s">
        <v>2229</v>
      </c>
      <c r="L217" s="1" t="s">
        <v>2231</v>
      </c>
      <c r="M217" t="s">
        <v>2229</v>
      </c>
      <c r="N217" s="7">
        <f>IF(Table3[[#This Row],[Valid Resolution for Type]]="No",1,0)</f>
        <v>0</v>
      </c>
      <c r="O217" s="7">
        <f>IF(AND(Table3[[#This Row],[Invalid Resolution (for count)]]=0,Table3[[#This Row],[Vote Recorded]]="No"),1,0)</f>
        <v>1</v>
      </c>
      <c r="P217" s="7">
        <f>IF(AND(Table3[[#This Row],[Invalid Resolution (for count)]]=0,OR(Table3[[#This Row],[Appropriate Change Impact for Resolution]]="No",Table3[[#This Row],[Appropriate Change Category for Resolution]]="No")),1,0)</f>
        <v>1</v>
      </c>
    </row>
    <row r="218" spans="1:16" x14ac:dyDescent="0.25">
      <c r="A218" t="s">
        <v>1524</v>
      </c>
      <c r="B218" t="s">
        <v>5</v>
      </c>
      <c r="C218" t="s">
        <v>1519</v>
      </c>
      <c r="D218" t="s">
        <v>689</v>
      </c>
      <c r="E218" t="s">
        <v>7</v>
      </c>
      <c r="F218" t="s">
        <v>88</v>
      </c>
      <c r="J218" s="1" t="s">
        <v>2229</v>
      </c>
      <c r="K218" s="1" t="s">
        <v>2229</v>
      </c>
      <c r="L218" s="1" t="s">
        <v>2231</v>
      </c>
      <c r="M218" s="1" t="s">
        <v>2231</v>
      </c>
      <c r="N218" s="7">
        <f>IF(Table3[[#This Row],[Valid Resolution for Type]]="No",1,0)</f>
        <v>1</v>
      </c>
      <c r="O218" s="7">
        <f>IF(AND(Table3[[#This Row],[Invalid Resolution (for count)]]=0,Table3[[#This Row],[Vote Recorded]]="No"),1,0)</f>
        <v>0</v>
      </c>
      <c r="P218" s="7">
        <f>IF(AND(Table3[[#This Row],[Invalid Resolution (for count)]]=0,OR(Table3[[#This Row],[Appropriate Change Impact for Resolution]]="No",Table3[[#This Row],[Appropriate Change Category for Resolution]]="No")),1,0)</f>
        <v>0</v>
      </c>
    </row>
    <row r="219" spans="1:16" x14ac:dyDescent="0.25">
      <c r="A219" t="s">
        <v>1192</v>
      </c>
      <c r="B219" t="s">
        <v>5</v>
      </c>
      <c r="C219" t="s">
        <v>1193</v>
      </c>
      <c r="D219" t="s">
        <v>689</v>
      </c>
      <c r="E219" t="s">
        <v>7</v>
      </c>
      <c r="F219" t="s">
        <v>8</v>
      </c>
      <c r="H219" t="s">
        <v>146</v>
      </c>
      <c r="I219" t="s">
        <v>24</v>
      </c>
      <c r="J219" s="1" t="s">
        <v>2231</v>
      </c>
      <c r="K219" s="1" t="s">
        <v>2229</v>
      </c>
      <c r="L219" s="1" t="s">
        <v>2231</v>
      </c>
      <c r="M219" t="s">
        <v>2231</v>
      </c>
      <c r="N219" s="7">
        <f>IF(Table3[[#This Row],[Valid Resolution for Type]]="No",1,0)</f>
        <v>0</v>
      </c>
      <c r="O219" s="7">
        <f>IF(AND(Table3[[#This Row],[Invalid Resolution (for count)]]=0,Table3[[#This Row],[Vote Recorded]]="No"),1,0)</f>
        <v>1</v>
      </c>
      <c r="P219" s="7">
        <f>IF(AND(Table3[[#This Row],[Invalid Resolution (for count)]]=0,OR(Table3[[#This Row],[Appropriate Change Impact for Resolution]]="No",Table3[[#This Row],[Appropriate Change Category for Resolution]]="No")),1,0)</f>
        <v>0</v>
      </c>
    </row>
    <row r="220" spans="1:16" x14ac:dyDescent="0.25">
      <c r="A220" t="s">
        <v>1190</v>
      </c>
      <c r="B220" t="s">
        <v>5</v>
      </c>
      <c r="C220" t="s">
        <v>1191</v>
      </c>
      <c r="D220" t="s">
        <v>689</v>
      </c>
      <c r="E220" t="s">
        <v>7</v>
      </c>
      <c r="F220" t="s">
        <v>16</v>
      </c>
      <c r="H220" t="s">
        <v>90</v>
      </c>
      <c r="I220" t="s">
        <v>20</v>
      </c>
      <c r="J220" s="1" t="s">
        <v>2231</v>
      </c>
      <c r="K220" s="1" t="s">
        <v>2229</v>
      </c>
      <c r="L220" s="1" t="s">
        <v>2231</v>
      </c>
      <c r="M220" s="1" t="s">
        <v>2231</v>
      </c>
      <c r="N220" s="7">
        <f>IF(Table3[[#This Row],[Valid Resolution for Type]]="No",1,0)</f>
        <v>0</v>
      </c>
      <c r="O220" s="7">
        <f>IF(AND(Table3[[#This Row],[Invalid Resolution (for count)]]=0,Table3[[#This Row],[Vote Recorded]]="No"),1,0)</f>
        <v>1</v>
      </c>
      <c r="P220" s="7">
        <f>IF(AND(Table3[[#This Row],[Invalid Resolution (for count)]]=0,OR(Table3[[#This Row],[Appropriate Change Impact for Resolution]]="No",Table3[[#This Row],[Appropriate Change Category for Resolution]]="No")),1,0)</f>
        <v>0</v>
      </c>
    </row>
    <row r="221" spans="1:16" x14ac:dyDescent="0.25">
      <c r="A221" t="s">
        <v>1188</v>
      </c>
      <c r="B221" t="s">
        <v>5</v>
      </c>
      <c r="C221" t="s">
        <v>1189</v>
      </c>
      <c r="D221" t="s">
        <v>689</v>
      </c>
      <c r="E221" t="s">
        <v>7</v>
      </c>
      <c r="F221" t="s">
        <v>16</v>
      </c>
      <c r="H221" t="s">
        <v>146</v>
      </c>
      <c r="I221" t="s">
        <v>24</v>
      </c>
      <c r="J221" s="1" t="s">
        <v>2231</v>
      </c>
      <c r="K221" s="1" t="s">
        <v>2229</v>
      </c>
      <c r="L221" s="1" t="s">
        <v>2231</v>
      </c>
      <c r="M221" s="1" t="s">
        <v>2231</v>
      </c>
      <c r="N221" s="7">
        <f>IF(Table3[[#This Row],[Valid Resolution for Type]]="No",1,0)</f>
        <v>0</v>
      </c>
      <c r="O221" s="7">
        <f>IF(AND(Table3[[#This Row],[Invalid Resolution (for count)]]=0,Table3[[#This Row],[Vote Recorded]]="No"),1,0)</f>
        <v>1</v>
      </c>
      <c r="P221" s="7">
        <f>IF(AND(Table3[[#This Row],[Invalid Resolution (for count)]]=0,OR(Table3[[#This Row],[Appropriate Change Impact for Resolution]]="No",Table3[[#This Row],[Appropriate Change Category for Resolution]]="No")),1,0)</f>
        <v>0</v>
      </c>
    </row>
    <row r="222" spans="1:16" x14ac:dyDescent="0.25">
      <c r="A222" t="s">
        <v>1186</v>
      </c>
      <c r="B222" t="s">
        <v>5</v>
      </c>
      <c r="C222" t="s">
        <v>1187</v>
      </c>
      <c r="D222" t="s">
        <v>689</v>
      </c>
      <c r="E222" t="s">
        <v>7</v>
      </c>
      <c r="F222" t="s">
        <v>16</v>
      </c>
      <c r="H222" t="s">
        <v>146</v>
      </c>
      <c r="I222" t="s">
        <v>24</v>
      </c>
      <c r="J222" s="1" t="s">
        <v>2231</v>
      </c>
      <c r="K222" s="1" t="s">
        <v>2229</v>
      </c>
      <c r="L222" s="1" t="s">
        <v>2231</v>
      </c>
      <c r="M222" s="1" t="s">
        <v>2231</v>
      </c>
      <c r="N222" s="7">
        <f>IF(Table3[[#This Row],[Valid Resolution for Type]]="No",1,0)</f>
        <v>0</v>
      </c>
      <c r="O222" s="7">
        <f>IF(AND(Table3[[#This Row],[Invalid Resolution (for count)]]=0,Table3[[#This Row],[Vote Recorded]]="No"),1,0)</f>
        <v>1</v>
      </c>
      <c r="P222" s="7">
        <f>IF(AND(Table3[[#This Row],[Invalid Resolution (for count)]]=0,OR(Table3[[#This Row],[Appropriate Change Impact for Resolution]]="No",Table3[[#This Row],[Appropriate Change Category for Resolution]]="No")),1,0)</f>
        <v>0</v>
      </c>
    </row>
    <row r="223" spans="1:16" x14ac:dyDescent="0.25">
      <c r="A223" t="s">
        <v>1184</v>
      </c>
      <c r="B223" t="s">
        <v>5</v>
      </c>
      <c r="C223" t="s">
        <v>1185</v>
      </c>
      <c r="D223" t="s">
        <v>689</v>
      </c>
      <c r="E223" t="s">
        <v>7</v>
      </c>
      <c r="F223" t="s">
        <v>16</v>
      </c>
      <c r="H223" t="s">
        <v>146</v>
      </c>
      <c r="I223" t="s">
        <v>24</v>
      </c>
      <c r="J223" s="1" t="s">
        <v>2231</v>
      </c>
      <c r="K223" s="1" t="s">
        <v>2229</v>
      </c>
      <c r="L223" s="1" t="s">
        <v>2231</v>
      </c>
      <c r="M223" s="1" t="s">
        <v>2231</v>
      </c>
      <c r="N223" s="7">
        <f>IF(Table3[[#This Row],[Valid Resolution for Type]]="No",1,0)</f>
        <v>0</v>
      </c>
      <c r="O223" s="7">
        <f>IF(AND(Table3[[#This Row],[Invalid Resolution (for count)]]=0,Table3[[#This Row],[Vote Recorded]]="No"),1,0)</f>
        <v>1</v>
      </c>
      <c r="P223" s="7">
        <f>IF(AND(Table3[[#This Row],[Invalid Resolution (for count)]]=0,OR(Table3[[#This Row],[Appropriate Change Impact for Resolution]]="No",Table3[[#This Row],[Appropriate Change Category for Resolution]]="No")),1,0)</f>
        <v>0</v>
      </c>
    </row>
    <row r="224" spans="1:16" x14ac:dyDescent="0.25">
      <c r="A224" t="s">
        <v>1182</v>
      </c>
      <c r="B224" t="s">
        <v>5</v>
      </c>
      <c r="C224" t="s">
        <v>1183</v>
      </c>
      <c r="D224" t="s">
        <v>689</v>
      </c>
      <c r="E224" t="s">
        <v>7</v>
      </c>
      <c r="F224" t="s">
        <v>16</v>
      </c>
      <c r="H224" t="s">
        <v>146</v>
      </c>
      <c r="I224" t="s">
        <v>24</v>
      </c>
      <c r="J224" s="1" t="s">
        <v>2231</v>
      </c>
      <c r="K224" s="1" t="s">
        <v>2229</v>
      </c>
      <c r="L224" s="1" t="s">
        <v>2231</v>
      </c>
      <c r="M224" s="1" t="s">
        <v>2231</v>
      </c>
      <c r="N224" s="7">
        <f>IF(Table3[[#This Row],[Valid Resolution for Type]]="No",1,0)</f>
        <v>0</v>
      </c>
      <c r="O224" s="7">
        <f>IF(AND(Table3[[#This Row],[Invalid Resolution (for count)]]=0,Table3[[#This Row],[Vote Recorded]]="No"),1,0)</f>
        <v>1</v>
      </c>
      <c r="P224" s="7">
        <f>IF(AND(Table3[[#This Row],[Invalid Resolution (for count)]]=0,OR(Table3[[#This Row],[Appropriate Change Impact for Resolution]]="No",Table3[[#This Row],[Appropriate Change Category for Resolution]]="No")),1,0)</f>
        <v>0</v>
      </c>
    </row>
    <row r="225" spans="1:16" x14ac:dyDescent="0.25">
      <c r="A225" t="s">
        <v>1180</v>
      </c>
      <c r="B225" t="s">
        <v>5</v>
      </c>
      <c r="C225" t="s">
        <v>1181</v>
      </c>
      <c r="D225" t="s">
        <v>689</v>
      </c>
      <c r="E225" t="s">
        <v>7</v>
      </c>
      <c r="F225" t="s">
        <v>16</v>
      </c>
      <c r="H225" t="s">
        <v>146</v>
      </c>
      <c r="I225" t="s">
        <v>24</v>
      </c>
      <c r="J225" s="1" t="s">
        <v>2231</v>
      </c>
      <c r="K225" s="1" t="s">
        <v>2229</v>
      </c>
      <c r="L225" s="1" t="s">
        <v>2231</v>
      </c>
      <c r="M225" s="1" t="s">
        <v>2231</v>
      </c>
      <c r="N225" s="7">
        <f>IF(Table3[[#This Row],[Valid Resolution for Type]]="No",1,0)</f>
        <v>0</v>
      </c>
      <c r="O225" s="7">
        <f>IF(AND(Table3[[#This Row],[Invalid Resolution (for count)]]=0,Table3[[#This Row],[Vote Recorded]]="No"),1,0)</f>
        <v>1</v>
      </c>
      <c r="P225" s="7">
        <f>IF(AND(Table3[[#This Row],[Invalid Resolution (for count)]]=0,OR(Table3[[#This Row],[Appropriate Change Impact for Resolution]]="No",Table3[[#This Row],[Appropriate Change Category for Resolution]]="No")),1,0)</f>
        <v>0</v>
      </c>
    </row>
    <row r="226" spans="1:16" x14ac:dyDescent="0.25">
      <c r="A226" t="s">
        <v>1178</v>
      </c>
      <c r="B226" t="s">
        <v>5</v>
      </c>
      <c r="C226" t="s">
        <v>1179</v>
      </c>
      <c r="D226" t="s">
        <v>689</v>
      </c>
      <c r="E226" t="s">
        <v>7</v>
      </c>
      <c r="F226" t="s">
        <v>16</v>
      </c>
      <c r="H226" t="s">
        <v>146</v>
      </c>
      <c r="I226" t="s">
        <v>10</v>
      </c>
      <c r="J226" s="1" t="s">
        <v>2231</v>
      </c>
      <c r="K226" s="1" t="s">
        <v>2229</v>
      </c>
      <c r="L226" s="1" t="s">
        <v>2231</v>
      </c>
      <c r="M226" s="1" t="s">
        <v>2231</v>
      </c>
      <c r="N226" s="7">
        <f>IF(Table3[[#This Row],[Valid Resolution for Type]]="No",1,0)</f>
        <v>0</v>
      </c>
      <c r="O226" s="7">
        <f>IF(AND(Table3[[#This Row],[Invalid Resolution (for count)]]=0,Table3[[#This Row],[Vote Recorded]]="No"),1,0)</f>
        <v>1</v>
      </c>
      <c r="P226" s="7">
        <f>IF(AND(Table3[[#This Row],[Invalid Resolution (for count)]]=0,OR(Table3[[#This Row],[Appropriate Change Impact for Resolution]]="No",Table3[[#This Row],[Appropriate Change Category for Resolution]]="No")),1,0)</f>
        <v>0</v>
      </c>
    </row>
    <row r="227" spans="1:16" x14ac:dyDescent="0.25">
      <c r="A227" t="s">
        <v>1063</v>
      </c>
      <c r="B227" t="s">
        <v>5</v>
      </c>
      <c r="C227" t="s">
        <v>1064</v>
      </c>
      <c r="D227" t="s">
        <v>689</v>
      </c>
      <c r="E227" t="s">
        <v>7</v>
      </c>
      <c r="F227" t="s">
        <v>16</v>
      </c>
      <c r="H227" t="s">
        <v>146</v>
      </c>
      <c r="I227" t="s">
        <v>10</v>
      </c>
      <c r="J227" s="1" t="s">
        <v>2231</v>
      </c>
      <c r="K227" s="1" t="s">
        <v>2229</v>
      </c>
      <c r="L227" s="1" t="s">
        <v>2231</v>
      </c>
      <c r="M227" s="1" t="s">
        <v>2231</v>
      </c>
      <c r="N227" s="7">
        <f>IF(Table3[[#This Row],[Valid Resolution for Type]]="No",1,0)</f>
        <v>0</v>
      </c>
      <c r="O227" s="7">
        <f>IF(AND(Table3[[#This Row],[Invalid Resolution (for count)]]=0,Table3[[#This Row],[Vote Recorded]]="No"),1,0)</f>
        <v>1</v>
      </c>
      <c r="P227" s="7">
        <f>IF(AND(Table3[[#This Row],[Invalid Resolution (for count)]]=0,OR(Table3[[#This Row],[Appropriate Change Impact for Resolution]]="No",Table3[[#This Row],[Appropriate Change Category for Resolution]]="No")),1,0)</f>
        <v>0</v>
      </c>
    </row>
    <row r="228" spans="1:16" x14ac:dyDescent="0.25">
      <c r="A228" t="s">
        <v>1061</v>
      </c>
      <c r="B228" t="s">
        <v>5</v>
      </c>
      <c r="C228" t="s">
        <v>1062</v>
      </c>
      <c r="D228" t="s">
        <v>689</v>
      </c>
      <c r="E228" t="s">
        <v>7</v>
      </c>
      <c r="F228" t="s">
        <v>16</v>
      </c>
      <c r="H228" t="s">
        <v>146</v>
      </c>
      <c r="I228" t="s">
        <v>10</v>
      </c>
      <c r="J228" s="1" t="s">
        <v>2231</v>
      </c>
      <c r="K228" s="1" t="s">
        <v>2229</v>
      </c>
      <c r="L228" s="1" t="s">
        <v>2231</v>
      </c>
      <c r="M228" s="1" t="s">
        <v>2231</v>
      </c>
      <c r="N228" s="7">
        <f>IF(Table3[[#This Row],[Valid Resolution for Type]]="No",1,0)</f>
        <v>0</v>
      </c>
      <c r="O228" s="7">
        <f>IF(AND(Table3[[#This Row],[Invalid Resolution (for count)]]=0,Table3[[#This Row],[Vote Recorded]]="No"),1,0)</f>
        <v>1</v>
      </c>
      <c r="P228" s="7">
        <f>IF(AND(Table3[[#This Row],[Invalid Resolution (for count)]]=0,OR(Table3[[#This Row],[Appropriate Change Impact for Resolution]]="No",Table3[[#This Row],[Appropriate Change Category for Resolution]]="No")),1,0)</f>
        <v>0</v>
      </c>
    </row>
    <row r="229" spans="1:16" x14ac:dyDescent="0.25">
      <c r="A229" t="s">
        <v>1059</v>
      </c>
      <c r="B229" t="s">
        <v>5</v>
      </c>
      <c r="C229" t="s">
        <v>1060</v>
      </c>
      <c r="D229" t="s">
        <v>689</v>
      </c>
      <c r="E229" t="s">
        <v>7</v>
      </c>
      <c r="F229" t="s">
        <v>8</v>
      </c>
      <c r="H229" t="s">
        <v>146</v>
      </c>
      <c r="I229" t="s">
        <v>10</v>
      </c>
      <c r="J229" s="1" t="s">
        <v>2231</v>
      </c>
      <c r="K229" s="1" t="s">
        <v>2229</v>
      </c>
      <c r="L229" s="1" t="s">
        <v>2231</v>
      </c>
      <c r="M229" t="s">
        <v>2231</v>
      </c>
      <c r="N229" s="7">
        <f>IF(Table3[[#This Row],[Valid Resolution for Type]]="No",1,0)</f>
        <v>0</v>
      </c>
      <c r="O229" s="7">
        <f>IF(AND(Table3[[#This Row],[Invalid Resolution (for count)]]=0,Table3[[#This Row],[Vote Recorded]]="No"),1,0)</f>
        <v>1</v>
      </c>
      <c r="P229" s="7">
        <f>IF(AND(Table3[[#This Row],[Invalid Resolution (for count)]]=0,OR(Table3[[#This Row],[Appropriate Change Impact for Resolution]]="No",Table3[[#This Row],[Appropriate Change Category for Resolution]]="No")),1,0)</f>
        <v>0</v>
      </c>
    </row>
    <row r="230" spans="1:16" x14ac:dyDescent="0.25">
      <c r="A230" t="s">
        <v>1057</v>
      </c>
      <c r="B230" t="s">
        <v>5</v>
      </c>
      <c r="C230" t="s">
        <v>1058</v>
      </c>
      <c r="D230" t="s">
        <v>689</v>
      </c>
      <c r="E230" t="s">
        <v>7</v>
      </c>
      <c r="F230" t="s">
        <v>8</v>
      </c>
      <c r="H230" t="s">
        <v>146</v>
      </c>
      <c r="I230" t="s">
        <v>10</v>
      </c>
      <c r="J230" s="1" t="s">
        <v>2231</v>
      </c>
      <c r="K230" s="1" t="s">
        <v>2229</v>
      </c>
      <c r="L230" s="1" t="s">
        <v>2231</v>
      </c>
      <c r="M230" t="s">
        <v>2231</v>
      </c>
      <c r="N230" s="7">
        <f>IF(Table3[[#This Row],[Valid Resolution for Type]]="No",1,0)</f>
        <v>0</v>
      </c>
      <c r="O230" s="7">
        <f>IF(AND(Table3[[#This Row],[Invalid Resolution (for count)]]=0,Table3[[#This Row],[Vote Recorded]]="No"),1,0)</f>
        <v>1</v>
      </c>
      <c r="P230" s="7">
        <f>IF(AND(Table3[[#This Row],[Invalid Resolution (for count)]]=0,OR(Table3[[#This Row],[Appropriate Change Impact for Resolution]]="No",Table3[[#This Row],[Appropriate Change Category for Resolution]]="No")),1,0)</f>
        <v>0</v>
      </c>
    </row>
    <row r="231" spans="1:16" x14ac:dyDescent="0.25">
      <c r="A231" t="s">
        <v>1055</v>
      </c>
      <c r="B231" t="s">
        <v>5</v>
      </c>
      <c r="C231" t="s">
        <v>1056</v>
      </c>
      <c r="D231" t="s">
        <v>689</v>
      </c>
      <c r="E231" t="s">
        <v>7</v>
      </c>
      <c r="F231" t="s">
        <v>16</v>
      </c>
      <c r="H231" t="s">
        <v>90</v>
      </c>
      <c r="I231" t="s">
        <v>10</v>
      </c>
      <c r="J231" s="1" t="s">
        <v>2231</v>
      </c>
      <c r="K231" s="1" t="s">
        <v>2229</v>
      </c>
      <c r="L231" s="1" t="s">
        <v>2231</v>
      </c>
      <c r="M231" s="1" t="s">
        <v>2231</v>
      </c>
      <c r="N231" s="7">
        <f>IF(Table3[[#This Row],[Valid Resolution for Type]]="No",1,0)</f>
        <v>0</v>
      </c>
      <c r="O231" s="7">
        <f>IF(AND(Table3[[#This Row],[Invalid Resolution (for count)]]=0,Table3[[#This Row],[Vote Recorded]]="No"),1,0)</f>
        <v>1</v>
      </c>
      <c r="P231" s="7">
        <f>IF(AND(Table3[[#This Row],[Invalid Resolution (for count)]]=0,OR(Table3[[#This Row],[Appropriate Change Impact for Resolution]]="No",Table3[[#This Row],[Appropriate Change Category for Resolution]]="No")),1,0)</f>
        <v>0</v>
      </c>
    </row>
    <row r="232" spans="1:16" x14ac:dyDescent="0.25">
      <c r="A232" t="s">
        <v>1051</v>
      </c>
      <c r="B232" t="s">
        <v>5</v>
      </c>
      <c r="C232" t="s">
        <v>1052</v>
      </c>
      <c r="D232" t="s">
        <v>689</v>
      </c>
      <c r="E232" t="s">
        <v>7</v>
      </c>
      <c r="F232" t="s">
        <v>16</v>
      </c>
      <c r="H232" t="s">
        <v>90</v>
      </c>
      <c r="I232" t="s">
        <v>10</v>
      </c>
      <c r="J232" s="1" t="s">
        <v>2231</v>
      </c>
      <c r="K232" s="1" t="s">
        <v>2229</v>
      </c>
      <c r="L232" s="1" t="s">
        <v>2231</v>
      </c>
      <c r="M232" s="1" t="s">
        <v>2231</v>
      </c>
      <c r="N232" s="7">
        <f>IF(Table3[[#This Row],[Valid Resolution for Type]]="No",1,0)</f>
        <v>0</v>
      </c>
      <c r="O232" s="7">
        <f>IF(AND(Table3[[#This Row],[Invalid Resolution (for count)]]=0,Table3[[#This Row],[Vote Recorded]]="No"),1,0)</f>
        <v>1</v>
      </c>
      <c r="P232" s="7">
        <f>IF(AND(Table3[[#This Row],[Invalid Resolution (for count)]]=0,OR(Table3[[#This Row],[Appropriate Change Impact for Resolution]]="No",Table3[[#This Row],[Appropriate Change Category for Resolution]]="No")),1,0)</f>
        <v>0</v>
      </c>
    </row>
    <row r="233" spans="1:16" x14ac:dyDescent="0.25">
      <c r="A233" t="s">
        <v>810</v>
      </c>
      <c r="B233" t="s">
        <v>5</v>
      </c>
      <c r="C233" t="s">
        <v>811</v>
      </c>
      <c r="D233" t="s">
        <v>689</v>
      </c>
      <c r="E233" t="s">
        <v>7</v>
      </c>
      <c r="F233" t="s">
        <v>16</v>
      </c>
      <c r="H233" t="s">
        <v>146</v>
      </c>
      <c r="I233" t="s">
        <v>20</v>
      </c>
      <c r="J233" s="1" t="s">
        <v>2231</v>
      </c>
      <c r="K233" s="1" t="s">
        <v>2229</v>
      </c>
      <c r="L233" s="1" t="s">
        <v>2231</v>
      </c>
      <c r="M233" s="1" t="s">
        <v>2231</v>
      </c>
      <c r="N233" s="7">
        <f>IF(Table3[[#This Row],[Valid Resolution for Type]]="No",1,0)</f>
        <v>0</v>
      </c>
      <c r="O233" s="7">
        <f>IF(AND(Table3[[#This Row],[Invalid Resolution (for count)]]=0,Table3[[#This Row],[Vote Recorded]]="No"),1,0)</f>
        <v>1</v>
      </c>
      <c r="P233" s="7">
        <f>IF(AND(Table3[[#This Row],[Invalid Resolution (for count)]]=0,OR(Table3[[#This Row],[Appropriate Change Impact for Resolution]]="No",Table3[[#This Row],[Appropriate Change Category for Resolution]]="No")),1,0)</f>
        <v>0</v>
      </c>
    </row>
    <row r="234" spans="1:16" x14ac:dyDescent="0.25">
      <c r="A234" t="s">
        <v>808</v>
      </c>
      <c r="B234" t="s">
        <v>5</v>
      </c>
      <c r="C234" t="s">
        <v>809</v>
      </c>
      <c r="D234" t="s">
        <v>689</v>
      </c>
      <c r="E234" t="s">
        <v>7</v>
      </c>
      <c r="F234" t="s">
        <v>16</v>
      </c>
      <c r="H234" t="s">
        <v>146</v>
      </c>
      <c r="I234" t="s">
        <v>20</v>
      </c>
      <c r="J234" s="1" t="s">
        <v>2231</v>
      </c>
      <c r="K234" s="1" t="s">
        <v>2229</v>
      </c>
      <c r="L234" s="1" t="s">
        <v>2231</v>
      </c>
      <c r="M234" s="1" t="s">
        <v>2231</v>
      </c>
      <c r="N234" s="7">
        <f>IF(Table3[[#This Row],[Valid Resolution for Type]]="No",1,0)</f>
        <v>0</v>
      </c>
      <c r="O234" s="7">
        <f>IF(AND(Table3[[#This Row],[Invalid Resolution (for count)]]=0,Table3[[#This Row],[Vote Recorded]]="No"),1,0)</f>
        <v>1</v>
      </c>
      <c r="P234" s="7">
        <f>IF(AND(Table3[[#This Row],[Invalid Resolution (for count)]]=0,OR(Table3[[#This Row],[Appropriate Change Impact for Resolution]]="No",Table3[[#This Row],[Appropriate Change Category for Resolution]]="No")),1,0)</f>
        <v>0</v>
      </c>
    </row>
    <row r="235" spans="1:16" x14ac:dyDescent="0.25">
      <c r="A235" t="s">
        <v>806</v>
      </c>
      <c r="B235" t="s">
        <v>5</v>
      </c>
      <c r="C235" t="s">
        <v>807</v>
      </c>
      <c r="D235" t="s">
        <v>689</v>
      </c>
      <c r="E235" t="s">
        <v>7</v>
      </c>
      <c r="F235" t="s">
        <v>16</v>
      </c>
      <c r="H235" t="s">
        <v>146</v>
      </c>
      <c r="I235" t="s">
        <v>10</v>
      </c>
      <c r="J235" s="1" t="s">
        <v>2231</v>
      </c>
      <c r="K235" s="1" t="s">
        <v>2229</v>
      </c>
      <c r="L235" s="1" t="s">
        <v>2231</v>
      </c>
      <c r="M235" s="1" t="s">
        <v>2231</v>
      </c>
      <c r="N235" s="7">
        <f>IF(Table3[[#This Row],[Valid Resolution for Type]]="No",1,0)</f>
        <v>0</v>
      </c>
      <c r="O235" s="7">
        <f>IF(AND(Table3[[#This Row],[Invalid Resolution (for count)]]=0,Table3[[#This Row],[Vote Recorded]]="No"),1,0)</f>
        <v>1</v>
      </c>
      <c r="P235" s="7">
        <f>IF(AND(Table3[[#This Row],[Invalid Resolution (for count)]]=0,OR(Table3[[#This Row],[Appropriate Change Impact for Resolution]]="No",Table3[[#This Row],[Appropriate Change Category for Resolution]]="No")),1,0)</f>
        <v>0</v>
      </c>
    </row>
    <row r="236" spans="1:16" x14ac:dyDescent="0.25">
      <c r="A236" t="s">
        <v>804</v>
      </c>
      <c r="B236" t="s">
        <v>5</v>
      </c>
      <c r="C236" t="s">
        <v>805</v>
      </c>
      <c r="D236" t="s">
        <v>689</v>
      </c>
      <c r="E236" t="s">
        <v>7</v>
      </c>
      <c r="F236" t="s">
        <v>16</v>
      </c>
      <c r="H236" t="s">
        <v>146</v>
      </c>
      <c r="I236" t="s">
        <v>24</v>
      </c>
      <c r="J236" s="1" t="s">
        <v>2231</v>
      </c>
      <c r="K236" s="1" t="s">
        <v>2229</v>
      </c>
      <c r="L236" s="1" t="s">
        <v>2231</v>
      </c>
      <c r="M236" s="1" t="s">
        <v>2231</v>
      </c>
      <c r="N236" s="7">
        <f>IF(Table3[[#This Row],[Valid Resolution for Type]]="No",1,0)</f>
        <v>0</v>
      </c>
      <c r="O236" s="7">
        <f>IF(AND(Table3[[#This Row],[Invalid Resolution (for count)]]=0,Table3[[#This Row],[Vote Recorded]]="No"),1,0)</f>
        <v>1</v>
      </c>
      <c r="P236" s="7">
        <f>IF(AND(Table3[[#This Row],[Invalid Resolution (for count)]]=0,OR(Table3[[#This Row],[Appropriate Change Impact for Resolution]]="No",Table3[[#This Row],[Appropriate Change Category for Resolution]]="No")),1,0)</f>
        <v>0</v>
      </c>
    </row>
    <row r="237" spans="1:16" x14ac:dyDescent="0.25">
      <c r="A237" t="s">
        <v>802</v>
      </c>
      <c r="B237" t="s">
        <v>5</v>
      </c>
      <c r="C237" t="s">
        <v>803</v>
      </c>
      <c r="D237" t="s">
        <v>689</v>
      </c>
      <c r="E237" t="s">
        <v>7</v>
      </c>
      <c r="F237" t="s">
        <v>16</v>
      </c>
      <c r="H237" t="s">
        <v>146</v>
      </c>
      <c r="I237" t="s">
        <v>20</v>
      </c>
      <c r="J237" s="1" t="s">
        <v>2231</v>
      </c>
      <c r="K237" s="1" t="s">
        <v>2229</v>
      </c>
      <c r="L237" s="1" t="s">
        <v>2231</v>
      </c>
      <c r="M237" s="1" t="s">
        <v>2231</v>
      </c>
      <c r="N237" s="7">
        <f>IF(Table3[[#This Row],[Valid Resolution for Type]]="No",1,0)</f>
        <v>0</v>
      </c>
      <c r="O237" s="7">
        <f>IF(AND(Table3[[#This Row],[Invalid Resolution (for count)]]=0,Table3[[#This Row],[Vote Recorded]]="No"),1,0)</f>
        <v>1</v>
      </c>
      <c r="P237" s="7">
        <f>IF(AND(Table3[[#This Row],[Invalid Resolution (for count)]]=0,OR(Table3[[#This Row],[Appropriate Change Impact for Resolution]]="No",Table3[[#This Row],[Appropriate Change Category for Resolution]]="No")),1,0)</f>
        <v>0</v>
      </c>
    </row>
    <row r="238" spans="1:16" x14ac:dyDescent="0.25">
      <c r="A238" t="s">
        <v>800</v>
      </c>
      <c r="B238" t="s">
        <v>5</v>
      </c>
      <c r="C238" t="s">
        <v>801</v>
      </c>
      <c r="D238" t="s">
        <v>689</v>
      </c>
      <c r="E238" t="s">
        <v>7</v>
      </c>
      <c r="F238" t="s">
        <v>16</v>
      </c>
      <c r="H238" t="s">
        <v>146</v>
      </c>
      <c r="I238" t="s">
        <v>24</v>
      </c>
      <c r="J238" s="1" t="s">
        <v>2231</v>
      </c>
      <c r="K238" s="1" t="s">
        <v>2229</v>
      </c>
      <c r="L238" s="1" t="s">
        <v>2231</v>
      </c>
      <c r="M238" s="1" t="s">
        <v>2231</v>
      </c>
      <c r="N238" s="7">
        <f>IF(Table3[[#This Row],[Valid Resolution for Type]]="No",1,0)</f>
        <v>0</v>
      </c>
      <c r="O238" s="7">
        <f>IF(AND(Table3[[#This Row],[Invalid Resolution (for count)]]=0,Table3[[#This Row],[Vote Recorded]]="No"),1,0)</f>
        <v>1</v>
      </c>
      <c r="P238" s="7">
        <f>IF(AND(Table3[[#This Row],[Invalid Resolution (for count)]]=0,OR(Table3[[#This Row],[Appropriate Change Impact for Resolution]]="No",Table3[[#This Row],[Appropriate Change Category for Resolution]]="No")),1,0)</f>
        <v>0</v>
      </c>
    </row>
    <row r="239" spans="1:16" x14ac:dyDescent="0.25">
      <c r="A239" t="s">
        <v>798</v>
      </c>
      <c r="B239" t="s">
        <v>5</v>
      </c>
      <c r="C239" t="s">
        <v>799</v>
      </c>
      <c r="D239" t="s">
        <v>689</v>
      </c>
      <c r="E239" t="s">
        <v>7</v>
      </c>
      <c r="F239" t="s">
        <v>16</v>
      </c>
      <c r="H239" t="s">
        <v>146</v>
      </c>
      <c r="I239" t="s">
        <v>20</v>
      </c>
      <c r="J239" s="1" t="s">
        <v>2231</v>
      </c>
      <c r="K239" s="1" t="s">
        <v>2229</v>
      </c>
      <c r="L239" s="1" t="s">
        <v>2231</v>
      </c>
      <c r="M239" s="1" t="s">
        <v>2231</v>
      </c>
      <c r="N239" s="7">
        <f>IF(Table3[[#This Row],[Valid Resolution for Type]]="No",1,0)</f>
        <v>0</v>
      </c>
      <c r="O239" s="7">
        <f>IF(AND(Table3[[#This Row],[Invalid Resolution (for count)]]=0,Table3[[#This Row],[Vote Recorded]]="No"),1,0)</f>
        <v>1</v>
      </c>
      <c r="P239" s="7">
        <f>IF(AND(Table3[[#This Row],[Invalid Resolution (for count)]]=0,OR(Table3[[#This Row],[Appropriate Change Impact for Resolution]]="No",Table3[[#This Row],[Appropriate Change Category for Resolution]]="No")),1,0)</f>
        <v>0</v>
      </c>
    </row>
    <row r="240" spans="1:16" x14ac:dyDescent="0.25">
      <c r="A240" t="s">
        <v>796</v>
      </c>
      <c r="B240" t="s">
        <v>5</v>
      </c>
      <c r="C240" t="s">
        <v>797</v>
      </c>
      <c r="D240" t="s">
        <v>689</v>
      </c>
      <c r="E240" t="s">
        <v>7</v>
      </c>
      <c r="F240" t="s">
        <v>16</v>
      </c>
      <c r="H240" t="s">
        <v>90</v>
      </c>
      <c r="I240" t="s">
        <v>20</v>
      </c>
      <c r="J240" s="1" t="s">
        <v>2231</v>
      </c>
      <c r="K240" s="1" t="s">
        <v>2229</v>
      </c>
      <c r="L240" s="1" t="s">
        <v>2231</v>
      </c>
      <c r="M240" s="1" t="s">
        <v>2231</v>
      </c>
      <c r="N240" s="7">
        <f>IF(Table3[[#This Row],[Valid Resolution for Type]]="No",1,0)</f>
        <v>0</v>
      </c>
      <c r="O240" s="7">
        <f>IF(AND(Table3[[#This Row],[Invalid Resolution (for count)]]=0,Table3[[#This Row],[Vote Recorded]]="No"),1,0)</f>
        <v>1</v>
      </c>
      <c r="P240" s="7">
        <f>IF(AND(Table3[[#This Row],[Invalid Resolution (for count)]]=0,OR(Table3[[#This Row],[Appropriate Change Impact for Resolution]]="No",Table3[[#This Row],[Appropriate Change Category for Resolution]]="No")),1,0)</f>
        <v>0</v>
      </c>
    </row>
    <row r="241" spans="1:16" x14ac:dyDescent="0.25">
      <c r="A241" t="s">
        <v>794</v>
      </c>
      <c r="B241" t="s">
        <v>540</v>
      </c>
      <c r="C241" t="s">
        <v>795</v>
      </c>
      <c r="D241" t="s">
        <v>689</v>
      </c>
      <c r="E241" t="s">
        <v>7</v>
      </c>
      <c r="F241" t="s">
        <v>16</v>
      </c>
      <c r="H241" t="s">
        <v>146</v>
      </c>
      <c r="J241" s="1" t="s">
        <v>2231</v>
      </c>
      <c r="K241" s="1" t="s">
        <v>2229</v>
      </c>
      <c r="L241" s="1" t="s">
        <v>2231</v>
      </c>
      <c r="M241" t="s">
        <v>2229</v>
      </c>
      <c r="N241" s="7">
        <f>IF(Table3[[#This Row],[Valid Resolution for Type]]="No",1,0)</f>
        <v>0</v>
      </c>
      <c r="O241" s="7">
        <f>IF(AND(Table3[[#This Row],[Invalid Resolution (for count)]]=0,Table3[[#This Row],[Vote Recorded]]="No"),1,0)</f>
        <v>1</v>
      </c>
      <c r="P241" s="7">
        <f>IF(AND(Table3[[#This Row],[Invalid Resolution (for count)]]=0,OR(Table3[[#This Row],[Appropriate Change Impact for Resolution]]="No",Table3[[#This Row],[Appropriate Change Category for Resolution]]="No")),1,0)</f>
        <v>1</v>
      </c>
    </row>
    <row r="242" spans="1:16" x14ac:dyDescent="0.25">
      <c r="A242" t="s">
        <v>792</v>
      </c>
      <c r="B242" t="s">
        <v>5</v>
      </c>
      <c r="C242" t="s">
        <v>793</v>
      </c>
      <c r="D242" t="s">
        <v>689</v>
      </c>
      <c r="E242" t="s">
        <v>7</v>
      </c>
      <c r="F242" t="s">
        <v>16</v>
      </c>
      <c r="H242" t="s">
        <v>146</v>
      </c>
      <c r="I242" t="s">
        <v>10</v>
      </c>
      <c r="J242" s="1" t="s">
        <v>2231</v>
      </c>
      <c r="K242" s="1" t="s">
        <v>2229</v>
      </c>
      <c r="L242" s="1" t="s">
        <v>2231</v>
      </c>
      <c r="M242" s="1" t="s">
        <v>2231</v>
      </c>
      <c r="N242" s="7">
        <f>IF(Table3[[#This Row],[Valid Resolution for Type]]="No",1,0)</f>
        <v>0</v>
      </c>
      <c r="O242" s="7">
        <f>IF(AND(Table3[[#This Row],[Invalid Resolution (for count)]]=0,Table3[[#This Row],[Vote Recorded]]="No"),1,0)</f>
        <v>1</v>
      </c>
      <c r="P242" s="7">
        <f>IF(AND(Table3[[#This Row],[Invalid Resolution (for count)]]=0,OR(Table3[[#This Row],[Appropriate Change Impact for Resolution]]="No",Table3[[#This Row],[Appropriate Change Category for Resolution]]="No")),1,0)</f>
        <v>0</v>
      </c>
    </row>
    <row r="243" spans="1:16" x14ac:dyDescent="0.25">
      <c r="A243" t="s">
        <v>790</v>
      </c>
      <c r="B243" t="s">
        <v>540</v>
      </c>
      <c r="C243" t="s">
        <v>791</v>
      </c>
      <c r="D243" t="s">
        <v>689</v>
      </c>
      <c r="E243" t="s">
        <v>7</v>
      </c>
      <c r="F243" t="s">
        <v>16</v>
      </c>
      <c r="H243" t="s">
        <v>90</v>
      </c>
      <c r="J243" s="1" t="s">
        <v>2231</v>
      </c>
      <c r="K243" s="1" t="s">
        <v>2229</v>
      </c>
      <c r="L243" s="1" t="s">
        <v>2231</v>
      </c>
      <c r="M243" t="s">
        <v>2229</v>
      </c>
      <c r="N243" s="7">
        <f>IF(Table3[[#This Row],[Valid Resolution for Type]]="No",1,0)</f>
        <v>0</v>
      </c>
      <c r="O243" s="7">
        <f>IF(AND(Table3[[#This Row],[Invalid Resolution (for count)]]=0,Table3[[#This Row],[Vote Recorded]]="No"),1,0)</f>
        <v>1</v>
      </c>
      <c r="P243" s="7">
        <f>IF(AND(Table3[[#This Row],[Invalid Resolution (for count)]]=0,OR(Table3[[#This Row],[Appropriate Change Impact for Resolution]]="No",Table3[[#This Row],[Appropriate Change Category for Resolution]]="No")),1,0)</f>
        <v>1</v>
      </c>
    </row>
    <row r="244" spans="1:16" x14ac:dyDescent="0.25">
      <c r="A244" t="s">
        <v>788</v>
      </c>
      <c r="B244" t="s">
        <v>5</v>
      </c>
      <c r="C244" t="s">
        <v>789</v>
      </c>
      <c r="D244" t="s">
        <v>689</v>
      </c>
      <c r="E244" t="s">
        <v>7</v>
      </c>
      <c r="F244" t="s">
        <v>16</v>
      </c>
      <c r="H244" t="s">
        <v>90</v>
      </c>
      <c r="I244" t="s">
        <v>10</v>
      </c>
      <c r="J244" s="1" t="s">
        <v>2231</v>
      </c>
      <c r="K244" s="1" t="s">
        <v>2229</v>
      </c>
      <c r="L244" s="1" t="s">
        <v>2231</v>
      </c>
      <c r="M244" s="1" t="s">
        <v>2231</v>
      </c>
      <c r="N244" s="7">
        <f>IF(Table3[[#This Row],[Valid Resolution for Type]]="No",1,0)</f>
        <v>0</v>
      </c>
      <c r="O244" s="7">
        <f>IF(AND(Table3[[#This Row],[Invalid Resolution (for count)]]=0,Table3[[#This Row],[Vote Recorded]]="No"),1,0)</f>
        <v>1</v>
      </c>
      <c r="P244" s="7">
        <f>IF(AND(Table3[[#This Row],[Invalid Resolution (for count)]]=0,OR(Table3[[#This Row],[Appropriate Change Impact for Resolution]]="No",Table3[[#This Row],[Appropriate Change Category for Resolution]]="No")),1,0)</f>
        <v>0</v>
      </c>
    </row>
    <row r="245" spans="1:16" x14ac:dyDescent="0.25">
      <c r="A245" t="s">
        <v>786</v>
      </c>
      <c r="B245" t="s">
        <v>5</v>
      </c>
      <c r="C245" t="s">
        <v>787</v>
      </c>
      <c r="D245" t="s">
        <v>689</v>
      </c>
      <c r="E245" t="s">
        <v>7</v>
      </c>
      <c r="F245" t="s">
        <v>16</v>
      </c>
      <c r="H245" t="s">
        <v>90</v>
      </c>
      <c r="I245" t="s">
        <v>20</v>
      </c>
      <c r="J245" s="1" t="s">
        <v>2231</v>
      </c>
      <c r="K245" s="1" t="s">
        <v>2229</v>
      </c>
      <c r="L245" s="1" t="s">
        <v>2231</v>
      </c>
      <c r="M245" s="1" t="s">
        <v>2231</v>
      </c>
      <c r="N245" s="7">
        <f>IF(Table3[[#This Row],[Valid Resolution for Type]]="No",1,0)</f>
        <v>0</v>
      </c>
      <c r="O245" s="7">
        <f>IF(AND(Table3[[#This Row],[Invalid Resolution (for count)]]=0,Table3[[#This Row],[Vote Recorded]]="No"),1,0)</f>
        <v>1</v>
      </c>
      <c r="P245" s="7">
        <f>IF(AND(Table3[[#This Row],[Invalid Resolution (for count)]]=0,OR(Table3[[#This Row],[Appropriate Change Impact for Resolution]]="No",Table3[[#This Row],[Appropriate Change Category for Resolution]]="No")),1,0)</f>
        <v>0</v>
      </c>
    </row>
    <row r="246" spans="1:16" x14ac:dyDescent="0.25">
      <c r="A246" t="s">
        <v>784</v>
      </c>
      <c r="B246" t="s">
        <v>540</v>
      </c>
      <c r="C246" t="s">
        <v>785</v>
      </c>
      <c r="D246" t="s">
        <v>689</v>
      </c>
      <c r="E246" t="s">
        <v>7</v>
      </c>
      <c r="F246" t="s">
        <v>16</v>
      </c>
      <c r="H246" t="s">
        <v>90</v>
      </c>
      <c r="J246" s="1" t="s">
        <v>2231</v>
      </c>
      <c r="K246" s="1" t="s">
        <v>2229</v>
      </c>
      <c r="L246" s="1" t="s">
        <v>2231</v>
      </c>
      <c r="M246" t="s">
        <v>2229</v>
      </c>
      <c r="N246" s="7">
        <f>IF(Table3[[#This Row],[Valid Resolution for Type]]="No",1,0)</f>
        <v>0</v>
      </c>
      <c r="O246" s="7">
        <f>IF(AND(Table3[[#This Row],[Invalid Resolution (for count)]]=0,Table3[[#This Row],[Vote Recorded]]="No"),1,0)</f>
        <v>1</v>
      </c>
      <c r="P246" s="7">
        <f>IF(AND(Table3[[#This Row],[Invalid Resolution (for count)]]=0,OR(Table3[[#This Row],[Appropriate Change Impact for Resolution]]="No",Table3[[#This Row],[Appropriate Change Category for Resolution]]="No")),1,0)</f>
        <v>1</v>
      </c>
    </row>
    <row r="247" spans="1:16" x14ac:dyDescent="0.25">
      <c r="A247" t="s">
        <v>782</v>
      </c>
      <c r="B247" t="s">
        <v>540</v>
      </c>
      <c r="C247" t="s">
        <v>783</v>
      </c>
      <c r="D247" t="s">
        <v>689</v>
      </c>
      <c r="E247" t="s">
        <v>7</v>
      </c>
      <c r="F247" t="s">
        <v>16</v>
      </c>
      <c r="H247" t="s">
        <v>90</v>
      </c>
      <c r="J247" s="1" t="s">
        <v>2231</v>
      </c>
      <c r="K247" s="1" t="s">
        <v>2229</v>
      </c>
      <c r="L247" s="1" t="s">
        <v>2231</v>
      </c>
      <c r="M247" t="s">
        <v>2229</v>
      </c>
      <c r="N247" s="7">
        <f>IF(Table3[[#This Row],[Valid Resolution for Type]]="No",1,0)</f>
        <v>0</v>
      </c>
      <c r="O247" s="7">
        <f>IF(AND(Table3[[#This Row],[Invalid Resolution (for count)]]=0,Table3[[#This Row],[Vote Recorded]]="No"),1,0)</f>
        <v>1</v>
      </c>
      <c r="P247" s="7">
        <f>IF(AND(Table3[[#This Row],[Invalid Resolution (for count)]]=0,OR(Table3[[#This Row],[Appropriate Change Impact for Resolution]]="No",Table3[[#This Row],[Appropriate Change Category for Resolution]]="No")),1,0)</f>
        <v>1</v>
      </c>
    </row>
    <row r="248" spans="1:16" x14ac:dyDescent="0.25">
      <c r="A248" t="s">
        <v>780</v>
      </c>
      <c r="B248" t="s">
        <v>5</v>
      </c>
      <c r="C248" t="s">
        <v>781</v>
      </c>
      <c r="D248" t="s">
        <v>689</v>
      </c>
      <c r="E248" t="s">
        <v>7</v>
      </c>
      <c r="F248" t="s">
        <v>16</v>
      </c>
      <c r="H248" t="s">
        <v>146</v>
      </c>
      <c r="I248" t="s">
        <v>10</v>
      </c>
      <c r="J248" s="1" t="s">
        <v>2231</v>
      </c>
      <c r="K248" s="1" t="s">
        <v>2229</v>
      </c>
      <c r="L248" s="1" t="s">
        <v>2231</v>
      </c>
      <c r="M248" s="1" t="s">
        <v>2231</v>
      </c>
      <c r="N248" s="7">
        <f>IF(Table3[[#This Row],[Valid Resolution for Type]]="No",1,0)</f>
        <v>0</v>
      </c>
      <c r="O248" s="7">
        <f>IF(AND(Table3[[#This Row],[Invalid Resolution (for count)]]=0,Table3[[#This Row],[Vote Recorded]]="No"),1,0)</f>
        <v>1</v>
      </c>
      <c r="P248" s="7">
        <f>IF(AND(Table3[[#This Row],[Invalid Resolution (for count)]]=0,OR(Table3[[#This Row],[Appropriate Change Impact for Resolution]]="No",Table3[[#This Row],[Appropriate Change Category for Resolution]]="No")),1,0)</f>
        <v>0</v>
      </c>
    </row>
    <row r="249" spans="1:16" x14ac:dyDescent="0.25">
      <c r="A249" t="s">
        <v>778</v>
      </c>
      <c r="B249" t="s">
        <v>5</v>
      </c>
      <c r="C249" t="s">
        <v>779</v>
      </c>
      <c r="D249" t="s">
        <v>689</v>
      </c>
      <c r="E249" t="s">
        <v>7</v>
      </c>
      <c r="F249" t="s">
        <v>16</v>
      </c>
      <c r="H249" t="s">
        <v>146</v>
      </c>
      <c r="I249" t="s">
        <v>20</v>
      </c>
      <c r="J249" s="1" t="s">
        <v>2231</v>
      </c>
      <c r="K249" s="1" t="s">
        <v>2229</v>
      </c>
      <c r="L249" s="1" t="s">
        <v>2231</v>
      </c>
      <c r="M249" s="1" t="s">
        <v>2231</v>
      </c>
      <c r="N249" s="7">
        <f>IF(Table3[[#This Row],[Valid Resolution for Type]]="No",1,0)</f>
        <v>0</v>
      </c>
      <c r="O249" s="7">
        <f>IF(AND(Table3[[#This Row],[Invalid Resolution (for count)]]=0,Table3[[#This Row],[Vote Recorded]]="No"),1,0)</f>
        <v>1</v>
      </c>
      <c r="P249" s="7">
        <f>IF(AND(Table3[[#This Row],[Invalid Resolution (for count)]]=0,OR(Table3[[#This Row],[Appropriate Change Impact for Resolution]]="No",Table3[[#This Row],[Appropriate Change Category for Resolution]]="No")),1,0)</f>
        <v>0</v>
      </c>
    </row>
    <row r="250" spans="1:16" x14ac:dyDescent="0.25">
      <c r="A250" t="s">
        <v>776</v>
      </c>
      <c r="B250" t="s">
        <v>25</v>
      </c>
      <c r="C250" t="s">
        <v>777</v>
      </c>
      <c r="D250" t="s">
        <v>689</v>
      </c>
      <c r="E250" t="s">
        <v>7</v>
      </c>
      <c r="F250" t="s">
        <v>16</v>
      </c>
      <c r="H250" t="s">
        <v>90</v>
      </c>
      <c r="J250" s="1" t="s">
        <v>2229</v>
      </c>
      <c r="K250" s="1" t="s">
        <v>2229</v>
      </c>
      <c r="L250" s="1" t="s">
        <v>2231</v>
      </c>
      <c r="M250" t="s">
        <v>2229</v>
      </c>
      <c r="N250" s="7">
        <f>IF(Table3[[#This Row],[Valid Resolution for Type]]="No",1,0)</f>
        <v>1</v>
      </c>
      <c r="O250" s="7">
        <f>IF(AND(Table3[[#This Row],[Invalid Resolution (for count)]]=0,Table3[[#This Row],[Vote Recorded]]="No"),1,0)</f>
        <v>0</v>
      </c>
      <c r="P250" s="7">
        <f>IF(AND(Table3[[#This Row],[Invalid Resolution (for count)]]=0,OR(Table3[[#This Row],[Appropriate Change Impact for Resolution]]="No",Table3[[#This Row],[Appropriate Change Category for Resolution]]="No")),1,0)</f>
        <v>0</v>
      </c>
    </row>
    <row r="251" spans="1:16" x14ac:dyDescent="0.25">
      <c r="A251" t="s">
        <v>774</v>
      </c>
      <c r="B251" t="s">
        <v>5</v>
      </c>
      <c r="C251" t="s">
        <v>775</v>
      </c>
      <c r="D251" t="s">
        <v>689</v>
      </c>
      <c r="E251" t="s">
        <v>7</v>
      </c>
      <c r="F251" t="s">
        <v>61</v>
      </c>
      <c r="H251" t="s">
        <v>554</v>
      </c>
      <c r="J251" s="1" t="s">
        <v>2231</v>
      </c>
      <c r="K251" s="1" t="s">
        <v>2229</v>
      </c>
      <c r="L251" s="1" t="s">
        <v>2231</v>
      </c>
      <c r="M251" t="s">
        <v>2229</v>
      </c>
      <c r="N251" s="7">
        <f>IF(Table3[[#This Row],[Valid Resolution for Type]]="No",1,0)</f>
        <v>0</v>
      </c>
      <c r="O251" s="7">
        <f>IF(AND(Table3[[#This Row],[Invalid Resolution (for count)]]=0,Table3[[#This Row],[Vote Recorded]]="No"),1,0)</f>
        <v>1</v>
      </c>
      <c r="P251" s="7">
        <f>IF(AND(Table3[[#This Row],[Invalid Resolution (for count)]]=0,OR(Table3[[#This Row],[Appropriate Change Impact for Resolution]]="No",Table3[[#This Row],[Appropriate Change Category for Resolution]]="No")),1,0)</f>
        <v>1</v>
      </c>
    </row>
    <row r="252" spans="1:16" x14ac:dyDescent="0.25">
      <c r="A252" t="s">
        <v>772</v>
      </c>
      <c r="B252" t="s">
        <v>5</v>
      </c>
      <c r="C252" t="s">
        <v>773</v>
      </c>
      <c r="D252" t="s">
        <v>689</v>
      </c>
      <c r="E252" t="s">
        <v>7</v>
      </c>
      <c r="F252" t="s">
        <v>16</v>
      </c>
      <c r="H252" t="s">
        <v>146</v>
      </c>
      <c r="I252" t="s">
        <v>10</v>
      </c>
      <c r="J252" s="1" t="s">
        <v>2231</v>
      </c>
      <c r="K252" s="1" t="s">
        <v>2229</v>
      </c>
      <c r="L252" s="1" t="s">
        <v>2231</v>
      </c>
      <c r="M252" s="1" t="s">
        <v>2231</v>
      </c>
      <c r="N252" s="7">
        <f>IF(Table3[[#This Row],[Valid Resolution for Type]]="No",1,0)</f>
        <v>0</v>
      </c>
      <c r="O252" s="7">
        <f>IF(AND(Table3[[#This Row],[Invalid Resolution (for count)]]=0,Table3[[#This Row],[Vote Recorded]]="No"),1,0)</f>
        <v>1</v>
      </c>
      <c r="P252" s="7">
        <f>IF(AND(Table3[[#This Row],[Invalid Resolution (for count)]]=0,OR(Table3[[#This Row],[Appropriate Change Impact for Resolution]]="No",Table3[[#This Row],[Appropriate Change Category for Resolution]]="No")),1,0)</f>
        <v>0</v>
      </c>
    </row>
    <row r="253" spans="1:16" x14ac:dyDescent="0.25">
      <c r="A253" t="s">
        <v>770</v>
      </c>
      <c r="B253" t="s">
        <v>5</v>
      </c>
      <c r="C253" t="s">
        <v>771</v>
      </c>
      <c r="D253" t="s">
        <v>689</v>
      </c>
      <c r="E253" t="s">
        <v>7</v>
      </c>
      <c r="F253" t="s">
        <v>16</v>
      </c>
      <c r="H253" t="s">
        <v>90</v>
      </c>
      <c r="I253" t="s">
        <v>20</v>
      </c>
      <c r="J253" s="1" t="s">
        <v>2231</v>
      </c>
      <c r="K253" s="1" t="s">
        <v>2229</v>
      </c>
      <c r="L253" s="1" t="s">
        <v>2231</v>
      </c>
      <c r="M253" s="1" t="s">
        <v>2231</v>
      </c>
      <c r="N253" s="7">
        <f>IF(Table3[[#This Row],[Valid Resolution for Type]]="No",1,0)</f>
        <v>0</v>
      </c>
      <c r="O253" s="7">
        <f>IF(AND(Table3[[#This Row],[Invalid Resolution (for count)]]=0,Table3[[#This Row],[Vote Recorded]]="No"),1,0)</f>
        <v>1</v>
      </c>
      <c r="P253" s="7">
        <f>IF(AND(Table3[[#This Row],[Invalid Resolution (for count)]]=0,OR(Table3[[#This Row],[Appropriate Change Impact for Resolution]]="No",Table3[[#This Row],[Appropriate Change Category for Resolution]]="No")),1,0)</f>
        <v>0</v>
      </c>
    </row>
    <row r="254" spans="1:16" x14ac:dyDescent="0.25">
      <c r="A254" t="s">
        <v>768</v>
      </c>
      <c r="B254" t="s">
        <v>540</v>
      </c>
      <c r="C254" t="s">
        <v>769</v>
      </c>
      <c r="D254" t="s">
        <v>689</v>
      </c>
      <c r="E254" t="s">
        <v>7</v>
      </c>
      <c r="F254" t="s">
        <v>16</v>
      </c>
      <c r="H254" t="s">
        <v>90</v>
      </c>
      <c r="J254" s="1" t="s">
        <v>2231</v>
      </c>
      <c r="K254" s="1" t="s">
        <v>2229</v>
      </c>
      <c r="L254" s="1" t="s">
        <v>2231</v>
      </c>
      <c r="M254" t="s">
        <v>2229</v>
      </c>
      <c r="N254" s="7">
        <f>IF(Table3[[#This Row],[Valid Resolution for Type]]="No",1,0)</f>
        <v>0</v>
      </c>
      <c r="O254" s="7">
        <f>IF(AND(Table3[[#This Row],[Invalid Resolution (for count)]]=0,Table3[[#This Row],[Vote Recorded]]="No"),1,0)</f>
        <v>1</v>
      </c>
      <c r="P254" s="7">
        <f>IF(AND(Table3[[#This Row],[Invalid Resolution (for count)]]=0,OR(Table3[[#This Row],[Appropriate Change Impact for Resolution]]="No",Table3[[#This Row],[Appropriate Change Category for Resolution]]="No")),1,0)</f>
        <v>1</v>
      </c>
    </row>
    <row r="255" spans="1:16" x14ac:dyDescent="0.25">
      <c r="A255" t="s">
        <v>766</v>
      </c>
      <c r="B255" t="s">
        <v>540</v>
      </c>
      <c r="C255" t="s">
        <v>767</v>
      </c>
      <c r="D255" t="s">
        <v>689</v>
      </c>
      <c r="E255" t="s">
        <v>7</v>
      </c>
      <c r="F255" t="s">
        <v>16</v>
      </c>
      <c r="H255" t="s">
        <v>90</v>
      </c>
      <c r="J255" s="1" t="s">
        <v>2231</v>
      </c>
      <c r="K255" s="1" t="s">
        <v>2229</v>
      </c>
      <c r="L255" s="1" t="s">
        <v>2231</v>
      </c>
      <c r="M255" t="s">
        <v>2229</v>
      </c>
      <c r="N255" s="7">
        <f>IF(Table3[[#This Row],[Valid Resolution for Type]]="No",1,0)</f>
        <v>0</v>
      </c>
      <c r="O255" s="7">
        <f>IF(AND(Table3[[#This Row],[Invalid Resolution (for count)]]=0,Table3[[#This Row],[Vote Recorded]]="No"),1,0)</f>
        <v>1</v>
      </c>
      <c r="P255" s="7">
        <f>IF(AND(Table3[[#This Row],[Invalid Resolution (for count)]]=0,OR(Table3[[#This Row],[Appropriate Change Impact for Resolution]]="No",Table3[[#This Row],[Appropriate Change Category for Resolution]]="No")),1,0)</f>
        <v>1</v>
      </c>
    </row>
    <row r="256" spans="1:16" x14ac:dyDescent="0.25">
      <c r="A256" t="s">
        <v>764</v>
      </c>
      <c r="B256" t="s">
        <v>5</v>
      </c>
      <c r="C256" t="s">
        <v>765</v>
      </c>
      <c r="D256" t="s">
        <v>689</v>
      </c>
      <c r="E256" t="s">
        <v>7</v>
      </c>
      <c r="F256" t="s">
        <v>16</v>
      </c>
      <c r="J256" s="1" t="s">
        <v>2231</v>
      </c>
      <c r="K256" s="1" t="s">
        <v>2229</v>
      </c>
      <c r="L256" s="1" t="s">
        <v>2229</v>
      </c>
      <c r="M256" t="s">
        <v>2229</v>
      </c>
      <c r="N256" s="7">
        <f>IF(Table3[[#This Row],[Valid Resolution for Type]]="No",1,0)</f>
        <v>0</v>
      </c>
      <c r="O256" s="7">
        <f>IF(AND(Table3[[#This Row],[Invalid Resolution (for count)]]=0,Table3[[#This Row],[Vote Recorded]]="No"),1,0)</f>
        <v>1</v>
      </c>
      <c r="P256" s="7">
        <f>IF(AND(Table3[[#This Row],[Invalid Resolution (for count)]]=0,OR(Table3[[#This Row],[Appropriate Change Impact for Resolution]]="No",Table3[[#This Row],[Appropriate Change Category for Resolution]]="No")),1,0)</f>
        <v>1</v>
      </c>
    </row>
    <row r="257" spans="1:16" x14ac:dyDescent="0.25">
      <c r="A257" t="s">
        <v>762</v>
      </c>
      <c r="B257" t="s">
        <v>5</v>
      </c>
      <c r="C257" t="s">
        <v>763</v>
      </c>
      <c r="D257" t="s">
        <v>689</v>
      </c>
      <c r="E257" t="s">
        <v>7</v>
      </c>
      <c r="F257" t="s">
        <v>16</v>
      </c>
      <c r="J257" s="1" t="s">
        <v>2231</v>
      </c>
      <c r="K257" s="1" t="s">
        <v>2229</v>
      </c>
      <c r="L257" s="1" t="s">
        <v>2229</v>
      </c>
      <c r="M257" t="s">
        <v>2229</v>
      </c>
      <c r="N257" s="7">
        <f>IF(Table3[[#This Row],[Valid Resolution for Type]]="No",1,0)</f>
        <v>0</v>
      </c>
      <c r="O257" s="7">
        <f>IF(AND(Table3[[#This Row],[Invalid Resolution (for count)]]=0,Table3[[#This Row],[Vote Recorded]]="No"),1,0)</f>
        <v>1</v>
      </c>
      <c r="P257" s="7">
        <f>IF(AND(Table3[[#This Row],[Invalid Resolution (for count)]]=0,OR(Table3[[#This Row],[Appropriate Change Impact for Resolution]]="No",Table3[[#This Row],[Appropriate Change Category for Resolution]]="No")),1,0)</f>
        <v>1</v>
      </c>
    </row>
    <row r="258" spans="1:16" x14ac:dyDescent="0.25">
      <c r="A258" t="s">
        <v>760</v>
      </c>
      <c r="B258" t="s">
        <v>5</v>
      </c>
      <c r="C258" t="s">
        <v>761</v>
      </c>
      <c r="D258" t="s">
        <v>689</v>
      </c>
      <c r="E258" t="s">
        <v>7</v>
      </c>
      <c r="F258" t="s">
        <v>16</v>
      </c>
      <c r="J258" s="1" t="s">
        <v>2231</v>
      </c>
      <c r="K258" s="1" t="s">
        <v>2229</v>
      </c>
      <c r="L258" s="1" t="s">
        <v>2229</v>
      </c>
      <c r="M258" t="s">
        <v>2229</v>
      </c>
      <c r="N258" s="7">
        <f>IF(Table3[[#This Row],[Valid Resolution for Type]]="No",1,0)</f>
        <v>0</v>
      </c>
      <c r="O258" s="7">
        <f>IF(AND(Table3[[#This Row],[Invalid Resolution (for count)]]=0,Table3[[#This Row],[Vote Recorded]]="No"),1,0)</f>
        <v>1</v>
      </c>
      <c r="P258" s="7">
        <f>IF(AND(Table3[[#This Row],[Invalid Resolution (for count)]]=0,OR(Table3[[#This Row],[Appropriate Change Impact for Resolution]]="No",Table3[[#This Row],[Appropriate Change Category for Resolution]]="No")),1,0)</f>
        <v>1</v>
      </c>
    </row>
    <row r="259" spans="1:16" x14ac:dyDescent="0.25">
      <c r="A259" t="s">
        <v>758</v>
      </c>
      <c r="B259" t="s">
        <v>25</v>
      </c>
      <c r="C259" t="s">
        <v>759</v>
      </c>
      <c r="D259" t="s">
        <v>689</v>
      </c>
      <c r="E259" t="s">
        <v>7</v>
      </c>
      <c r="F259" t="s">
        <v>16</v>
      </c>
      <c r="J259" s="1" t="s">
        <v>2229</v>
      </c>
      <c r="K259" s="1" t="s">
        <v>2229</v>
      </c>
      <c r="L259" s="1" t="s">
        <v>2229</v>
      </c>
      <c r="M259" t="s">
        <v>2229</v>
      </c>
      <c r="N259" s="7">
        <f>IF(Table3[[#This Row],[Valid Resolution for Type]]="No",1,0)</f>
        <v>1</v>
      </c>
      <c r="O259" s="7">
        <f>IF(AND(Table3[[#This Row],[Invalid Resolution (for count)]]=0,Table3[[#This Row],[Vote Recorded]]="No"),1,0)</f>
        <v>0</v>
      </c>
      <c r="P259" s="7">
        <f>IF(AND(Table3[[#This Row],[Invalid Resolution (for count)]]=0,OR(Table3[[#This Row],[Appropriate Change Impact for Resolution]]="No",Table3[[#This Row],[Appropriate Change Category for Resolution]]="No")),1,0)</f>
        <v>0</v>
      </c>
    </row>
    <row r="260" spans="1:16" x14ac:dyDescent="0.25">
      <c r="A260" t="s">
        <v>756</v>
      </c>
      <c r="B260" t="s">
        <v>25</v>
      </c>
      <c r="C260" t="s">
        <v>757</v>
      </c>
      <c r="D260" t="s">
        <v>689</v>
      </c>
      <c r="E260" t="s">
        <v>7</v>
      </c>
      <c r="F260" t="s">
        <v>16</v>
      </c>
      <c r="J260" s="1" t="s">
        <v>2229</v>
      </c>
      <c r="K260" s="1" t="s">
        <v>2229</v>
      </c>
      <c r="L260" s="1" t="s">
        <v>2229</v>
      </c>
      <c r="M260" t="s">
        <v>2229</v>
      </c>
      <c r="N260" s="7">
        <f>IF(Table3[[#This Row],[Valid Resolution for Type]]="No",1,0)</f>
        <v>1</v>
      </c>
      <c r="O260" s="7">
        <f>IF(AND(Table3[[#This Row],[Invalid Resolution (for count)]]=0,Table3[[#This Row],[Vote Recorded]]="No"),1,0)</f>
        <v>0</v>
      </c>
      <c r="P260" s="7">
        <f>IF(AND(Table3[[#This Row],[Invalid Resolution (for count)]]=0,OR(Table3[[#This Row],[Appropriate Change Impact for Resolution]]="No",Table3[[#This Row],[Appropriate Change Category for Resolution]]="No")),1,0)</f>
        <v>0</v>
      </c>
    </row>
    <row r="261" spans="1:16" x14ac:dyDescent="0.25">
      <c r="A261" t="s">
        <v>754</v>
      </c>
      <c r="B261" t="s">
        <v>540</v>
      </c>
      <c r="C261" t="s">
        <v>755</v>
      </c>
      <c r="D261" t="s">
        <v>689</v>
      </c>
      <c r="E261" t="s">
        <v>7</v>
      </c>
      <c r="F261" t="s">
        <v>16</v>
      </c>
      <c r="H261" t="s">
        <v>90</v>
      </c>
      <c r="J261" s="1" t="s">
        <v>2231</v>
      </c>
      <c r="K261" s="1" t="s">
        <v>2229</v>
      </c>
      <c r="L261" s="1" t="s">
        <v>2231</v>
      </c>
      <c r="M261" t="s">
        <v>2229</v>
      </c>
      <c r="N261" s="7">
        <f>IF(Table3[[#This Row],[Valid Resolution for Type]]="No",1,0)</f>
        <v>0</v>
      </c>
      <c r="O261" s="7">
        <f>IF(AND(Table3[[#This Row],[Invalid Resolution (for count)]]=0,Table3[[#This Row],[Vote Recorded]]="No"),1,0)</f>
        <v>1</v>
      </c>
      <c r="P261" s="7">
        <f>IF(AND(Table3[[#This Row],[Invalid Resolution (for count)]]=0,OR(Table3[[#This Row],[Appropriate Change Impact for Resolution]]="No",Table3[[#This Row],[Appropriate Change Category for Resolution]]="No")),1,0)</f>
        <v>1</v>
      </c>
    </row>
    <row r="262" spans="1:16" x14ac:dyDescent="0.25">
      <c r="A262" t="s">
        <v>752</v>
      </c>
      <c r="B262" t="s">
        <v>5</v>
      </c>
      <c r="C262" t="s">
        <v>753</v>
      </c>
      <c r="D262" t="s">
        <v>689</v>
      </c>
      <c r="E262" t="s">
        <v>7</v>
      </c>
      <c r="F262" t="s">
        <v>16</v>
      </c>
      <c r="H262" t="s">
        <v>90</v>
      </c>
      <c r="J262" s="1" t="s">
        <v>2231</v>
      </c>
      <c r="K262" s="1" t="s">
        <v>2229</v>
      </c>
      <c r="L262" s="1" t="s">
        <v>2231</v>
      </c>
      <c r="M262" t="s">
        <v>2229</v>
      </c>
      <c r="N262" s="7">
        <f>IF(Table3[[#This Row],[Valid Resolution for Type]]="No",1,0)</f>
        <v>0</v>
      </c>
      <c r="O262" s="7">
        <f>IF(AND(Table3[[#This Row],[Invalid Resolution (for count)]]=0,Table3[[#This Row],[Vote Recorded]]="No"),1,0)</f>
        <v>1</v>
      </c>
      <c r="P262" s="7">
        <f>IF(AND(Table3[[#This Row],[Invalid Resolution (for count)]]=0,OR(Table3[[#This Row],[Appropriate Change Impact for Resolution]]="No",Table3[[#This Row],[Appropriate Change Category for Resolution]]="No")),1,0)</f>
        <v>1</v>
      </c>
    </row>
    <row r="263" spans="1:16" x14ac:dyDescent="0.25">
      <c r="A263" t="s">
        <v>750</v>
      </c>
      <c r="B263" t="s">
        <v>5</v>
      </c>
      <c r="C263" t="s">
        <v>751</v>
      </c>
      <c r="D263" t="s">
        <v>689</v>
      </c>
      <c r="E263" t="s">
        <v>7</v>
      </c>
      <c r="F263" t="s">
        <v>16</v>
      </c>
      <c r="H263" t="s">
        <v>90</v>
      </c>
      <c r="J263" s="1" t="s">
        <v>2231</v>
      </c>
      <c r="K263" s="1" t="s">
        <v>2229</v>
      </c>
      <c r="L263" s="1" t="s">
        <v>2231</v>
      </c>
      <c r="M263" t="s">
        <v>2229</v>
      </c>
      <c r="N263" s="7">
        <f>IF(Table3[[#This Row],[Valid Resolution for Type]]="No",1,0)</f>
        <v>0</v>
      </c>
      <c r="O263" s="7">
        <f>IF(AND(Table3[[#This Row],[Invalid Resolution (for count)]]=0,Table3[[#This Row],[Vote Recorded]]="No"),1,0)</f>
        <v>1</v>
      </c>
      <c r="P263" s="7">
        <f>IF(AND(Table3[[#This Row],[Invalid Resolution (for count)]]=0,OR(Table3[[#This Row],[Appropriate Change Impact for Resolution]]="No",Table3[[#This Row],[Appropriate Change Category for Resolution]]="No")),1,0)</f>
        <v>1</v>
      </c>
    </row>
    <row r="264" spans="1:16" x14ac:dyDescent="0.25">
      <c r="A264" t="s">
        <v>748</v>
      </c>
      <c r="B264" t="s">
        <v>5</v>
      </c>
      <c r="C264" t="s">
        <v>749</v>
      </c>
      <c r="D264" t="s">
        <v>689</v>
      </c>
      <c r="E264" t="s">
        <v>7</v>
      </c>
      <c r="F264" t="s">
        <v>16</v>
      </c>
      <c r="H264" t="s">
        <v>90</v>
      </c>
      <c r="I264" t="s">
        <v>10</v>
      </c>
      <c r="J264" s="1" t="s">
        <v>2231</v>
      </c>
      <c r="K264" s="1" t="s">
        <v>2229</v>
      </c>
      <c r="L264" s="1" t="s">
        <v>2231</v>
      </c>
      <c r="M264" s="1" t="s">
        <v>2231</v>
      </c>
      <c r="N264" s="7">
        <f>IF(Table3[[#This Row],[Valid Resolution for Type]]="No",1,0)</f>
        <v>0</v>
      </c>
      <c r="O264" s="7">
        <f>IF(AND(Table3[[#This Row],[Invalid Resolution (for count)]]=0,Table3[[#This Row],[Vote Recorded]]="No"),1,0)</f>
        <v>1</v>
      </c>
      <c r="P264" s="7">
        <f>IF(AND(Table3[[#This Row],[Invalid Resolution (for count)]]=0,OR(Table3[[#This Row],[Appropriate Change Impact for Resolution]]="No",Table3[[#This Row],[Appropriate Change Category for Resolution]]="No")),1,0)</f>
        <v>0</v>
      </c>
    </row>
    <row r="265" spans="1:16" x14ac:dyDescent="0.25">
      <c r="A265" t="s">
        <v>746</v>
      </c>
      <c r="B265" t="s">
        <v>540</v>
      </c>
      <c r="C265" t="s">
        <v>747</v>
      </c>
      <c r="D265" t="s">
        <v>689</v>
      </c>
      <c r="E265" t="s">
        <v>7</v>
      </c>
      <c r="F265" t="s">
        <v>16</v>
      </c>
      <c r="H265" t="s">
        <v>90</v>
      </c>
      <c r="J265" s="1" t="s">
        <v>2231</v>
      </c>
      <c r="K265" s="1" t="s">
        <v>2229</v>
      </c>
      <c r="L265" s="1" t="s">
        <v>2231</v>
      </c>
      <c r="M265" t="s">
        <v>2229</v>
      </c>
      <c r="N265" s="7">
        <f>IF(Table3[[#This Row],[Valid Resolution for Type]]="No",1,0)</f>
        <v>0</v>
      </c>
      <c r="O265" s="7">
        <f>IF(AND(Table3[[#This Row],[Invalid Resolution (for count)]]=0,Table3[[#This Row],[Vote Recorded]]="No"),1,0)</f>
        <v>1</v>
      </c>
      <c r="P265" s="7">
        <f>IF(AND(Table3[[#This Row],[Invalid Resolution (for count)]]=0,OR(Table3[[#This Row],[Appropriate Change Impact for Resolution]]="No",Table3[[#This Row],[Appropriate Change Category for Resolution]]="No")),1,0)</f>
        <v>1</v>
      </c>
    </row>
    <row r="266" spans="1:16" x14ac:dyDescent="0.25">
      <c r="A266" t="s">
        <v>744</v>
      </c>
      <c r="B266" t="s">
        <v>5</v>
      </c>
      <c r="C266" t="s">
        <v>745</v>
      </c>
      <c r="D266" t="s">
        <v>689</v>
      </c>
      <c r="E266" t="s">
        <v>7</v>
      </c>
      <c r="F266" t="s">
        <v>16</v>
      </c>
      <c r="H266" t="s">
        <v>90</v>
      </c>
      <c r="I266" t="s">
        <v>20</v>
      </c>
      <c r="J266" s="1" t="s">
        <v>2231</v>
      </c>
      <c r="K266" s="1" t="s">
        <v>2229</v>
      </c>
      <c r="L266" s="1" t="s">
        <v>2231</v>
      </c>
      <c r="M266" s="1" t="s">
        <v>2231</v>
      </c>
      <c r="N266" s="7">
        <f>IF(Table3[[#This Row],[Valid Resolution for Type]]="No",1,0)</f>
        <v>0</v>
      </c>
      <c r="O266" s="7">
        <f>IF(AND(Table3[[#This Row],[Invalid Resolution (for count)]]=0,Table3[[#This Row],[Vote Recorded]]="No"),1,0)</f>
        <v>1</v>
      </c>
      <c r="P266" s="7">
        <f>IF(AND(Table3[[#This Row],[Invalid Resolution (for count)]]=0,OR(Table3[[#This Row],[Appropriate Change Impact for Resolution]]="No",Table3[[#This Row],[Appropriate Change Category for Resolution]]="No")),1,0)</f>
        <v>0</v>
      </c>
    </row>
    <row r="267" spans="1:16" x14ac:dyDescent="0.25">
      <c r="A267" t="s">
        <v>742</v>
      </c>
      <c r="B267" t="s">
        <v>5</v>
      </c>
      <c r="C267" t="s">
        <v>743</v>
      </c>
      <c r="D267" t="s">
        <v>689</v>
      </c>
      <c r="E267" t="s">
        <v>7</v>
      </c>
      <c r="F267" t="s">
        <v>16</v>
      </c>
      <c r="H267" t="s">
        <v>90</v>
      </c>
      <c r="I267" t="s">
        <v>24</v>
      </c>
      <c r="J267" s="1" t="s">
        <v>2231</v>
      </c>
      <c r="K267" s="1" t="s">
        <v>2229</v>
      </c>
      <c r="L267" s="1" t="s">
        <v>2231</v>
      </c>
      <c r="M267" s="1" t="s">
        <v>2231</v>
      </c>
      <c r="N267" s="7">
        <f>IF(Table3[[#This Row],[Valid Resolution for Type]]="No",1,0)</f>
        <v>0</v>
      </c>
      <c r="O267" s="7">
        <f>IF(AND(Table3[[#This Row],[Invalid Resolution (for count)]]=0,Table3[[#This Row],[Vote Recorded]]="No"),1,0)</f>
        <v>1</v>
      </c>
      <c r="P267" s="7">
        <f>IF(AND(Table3[[#This Row],[Invalid Resolution (for count)]]=0,OR(Table3[[#This Row],[Appropriate Change Impact for Resolution]]="No",Table3[[#This Row],[Appropriate Change Category for Resolution]]="No")),1,0)</f>
        <v>0</v>
      </c>
    </row>
    <row r="268" spans="1:16" x14ac:dyDescent="0.25">
      <c r="A268" t="s">
        <v>740</v>
      </c>
      <c r="B268" t="s">
        <v>540</v>
      </c>
      <c r="C268" t="s">
        <v>741</v>
      </c>
      <c r="D268" t="s">
        <v>689</v>
      </c>
      <c r="E268" t="s">
        <v>7</v>
      </c>
      <c r="F268" t="s">
        <v>16</v>
      </c>
      <c r="H268" t="s">
        <v>90</v>
      </c>
      <c r="J268" s="1" t="s">
        <v>2231</v>
      </c>
      <c r="K268" s="1" t="s">
        <v>2229</v>
      </c>
      <c r="L268" s="1" t="s">
        <v>2231</v>
      </c>
      <c r="M268" t="s">
        <v>2229</v>
      </c>
      <c r="N268" s="7">
        <f>IF(Table3[[#This Row],[Valid Resolution for Type]]="No",1,0)</f>
        <v>0</v>
      </c>
      <c r="O268" s="7">
        <f>IF(AND(Table3[[#This Row],[Invalid Resolution (for count)]]=0,Table3[[#This Row],[Vote Recorded]]="No"),1,0)</f>
        <v>1</v>
      </c>
      <c r="P268" s="7">
        <f>IF(AND(Table3[[#This Row],[Invalid Resolution (for count)]]=0,OR(Table3[[#This Row],[Appropriate Change Impact for Resolution]]="No",Table3[[#This Row],[Appropriate Change Category for Resolution]]="No")),1,0)</f>
        <v>1</v>
      </c>
    </row>
    <row r="269" spans="1:16" x14ac:dyDescent="0.25">
      <c r="A269" t="s">
        <v>738</v>
      </c>
      <c r="B269" t="s">
        <v>540</v>
      </c>
      <c r="C269" t="s">
        <v>739</v>
      </c>
      <c r="D269" t="s">
        <v>689</v>
      </c>
      <c r="E269" t="s">
        <v>7</v>
      </c>
      <c r="F269" t="s">
        <v>16</v>
      </c>
      <c r="H269" t="s">
        <v>90</v>
      </c>
      <c r="J269" s="1" t="s">
        <v>2231</v>
      </c>
      <c r="K269" s="1" t="s">
        <v>2229</v>
      </c>
      <c r="L269" s="1" t="s">
        <v>2231</v>
      </c>
      <c r="M269" t="s">
        <v>2229</v>
      </c>
      <c r="N269" s="7">
        <f>IF(Table3[[#This Row],[Valid Resolution for Type]]="No",1,0)</f>
        <v>0</v>
      </c>
      <c r="O269" s="7">
        <f>IF(AND(Table3[[#This Row],[Invalid Resolution (for count)]]=0,Table3[[#This Row],[Vote Recorded]]="No"),1,0)</f>
        <v>1</v>
      </c>
      <c r="P269" s="7">
        <f>IF(AND(Table3[[#This Row],[Invalid Resolution (for count)]]=0,OR(Table3[[#This Row],[Appropriate Change Impact for Resolution]]="No",Table3[[#This Row],[Appropriate Change Category for Resolution]]="No")),1,0)</f>
        <v>1</v>
      </c>
    </row>
    <row r="270" spans="1:16" x14ac:dyDescent="0.25">
      <c r="A270" t="s">
        <v>736</v>
      </c>
      <c r="B270" t="s">
        <v>5</v>
      </c>
      <c r="C270" t="s">
        <v>737</v>
      </c>
      <c r="D270" t="s">
        <v>689</v>
      </c>
      <c r="E270" t="s">
        <v>7</v>
      </c>
      <c r="F270" t="s">
        <v>16</v>
      </c>
      <c r="H270" t="s">
        <v>146</v>
      </c>
      <c r="J270" s="1" t="s">
        <v>2231</v>
      </c>
      <c r="K270" s="1" t="s">
        <v>2229</v>
      </c>
      <c r="L270" s="1" t="s">
        <v>2231</v>
      </c>
      <c r="M270" t="s">
        <v>2229</v>
      </c>
      <c r="N270" s="7">
        <f>IF(Table3[[#This Row],[Valid Resolution for Type]]="No",1,0)</f>
        <v>0</v>
      </c>
      <c r="O270" s="7">
        <f>IF(AND(Table3[[#This Row],[Invalid Resolution (for count)]]=0,Table3[[#This Row],[Vote Recorded]]="No"),1,0)</f>
        <v>1</v>
      </c>
      <c r="P270" s="7">
        <f>IF(AND(Table3[[#This Row],[Invalid Resolution (for count)]]=0,OR(Table3[[#This Row],[Appropriate Change Impact for Resolution]]="No",Table3[[#This Row],[Appropriate Change Category for Resolution]]="No")),1,0)</f>
        <v>1</v>
      </c>
    </row>
    <row r="271" spans="1:16" x14ac:dyDescent="0.25">
      <c r="A271" t="s">
        <v>734</v>
      </c>
      <c r="B271" t="s">
        <v>5</v>
      </c>
      <c r="C271" t="s">
        <v>735</v>
      </c>
      <c r="D271" t="s">
        <v>689</v>
      </c>
      <c r="E271" t="s">
        <v>7</v>
      </c>
      <c r="F271" t="s">
        <v>16</v>
      </c>
      <c r="H271" t="s">
        <v>146</v>
      </c>
      <c r="I271" t="s">
        <v>20</v>
      </c>
      <c r="J271" s="1" t="s">
        <v>2231</v>
      </c>
      <c r="K271" s="1" t="s">
        <v>2229</v>
      </c>
      <c r="L271" s="1" t="s">
        <v>2231</v>
      </c>
      <c r="M271" s="1" t="s">
        <v>2231</v>
      </c>
      <c r="N271" s="7">
        <f>IF(Table3[[#This Row],[Valid Resolution for Type]]="No",1,0)</f>
        <v>0</v>
      </c>
      <c r="O271" s="7">
        <f>IF(AND(Table3[[#This Row],[Invalid Resolution (for count)]]=0,Table3[[#This Row],[Vote Recorded]]="No"),1,0)</f>
        <v>1</v>
      </c>
      <c r="P271" s="7">
        <f>IF(AND(Table3[[#This Row],[Invalid Resolution (for count)]]=0,OR(Table3[[#This Row],[Appropriate Change Impact for Resolution]]="No",Table3[[#This Row],[Appropriate Change Category for Resolution]]="No")),1,0)</f>
        <v>0</v>
      </c>
    </row>
    <row r="272" spans="1:16" x14ac:dyDescent="0.25">
      <c r="A272" t="s">
        <v>732</v>
      </c>
      <c r="B272" t="s">
        <v>5</v>
      </c>
      <c r="C272" t="s">
        <v>733</v>
      </c>
      <c r="D272" t="s">
        <v>689</v>
      </c>
      <c r="E272" t="s">
        <v>7</v>
      </c>
      <c r="F272" t="s">
        <v>16</v>
      </c>
      <c r="H272" t="s">
        <v>146</v>
      </c>
      <c r="I272" t="s">
        <v>20</v>
      </c>
      <c r="J272" s="1" t="s">
        <v>2231</v>
      </c>
      <c r="K272" s="1" t="s">
        <v>2229</v>
      </c>
      <c r="L272" s="1" t="s">
        <v>2231</v>
      </c>
      <c r="M272" s="1" t="s">
        <v>2231</v>
      </c>
      <c r="N272" s="7">
        <f>IF(Table3[[#This Row],[Valid Resolution for Type]]="No",1,0)</f>
        <v>0</v>
      </c>
      <c r="O272" s="7">
        <f>IF(AND(Table3[[#This Row],[Invalid Resolution (for count)]]=0,Table3[[#This Row],[Vote Recorded]]="No"),1,0)</f>
        <v>1</v>
      </c>
      <c r="P272" s="7">
        <f>IF(AND(Table3[[#This Row],[Invalid Resolution (for count)]]=0,OR(Table3[[#This Row],[Appropriate Change Impact for Resolution]]="No",Table3[[#This Row],[Appropriate Change Category for Resolution]]="No")),1,0)</f>
        <v>0</v>
      </c>
    </row>
    <row r="273" spans="1:16" x14ac:dyDescent="0.25">
      <c r="A273" t="s">
        <v>730</v>
      </c>
      <c r="B273" t="s">
        <v>5</v>
      </c>
      <c r="C273" t="s">
        <v>731</v>
      </c>
      <c r="D273" t="s">
        <v>689</v>
      </c>
      <c r="E273" t="s">
        <v>7</v>
      </c>
      <c r="F273" t="s">
        <v>16</v>
      </c>
      <c r="H273" t="s">
        <v>146</v>
      </c>
      <c r="I273" t="s">
        <v>20</v>
      </c>
      <c r="J273" s="1" t="s">
        <v>2231</v>
      </c>
      <c r="K273" s="1" t="s">
        <v>2229</v>
      </c>
      <c r="L273" s="1" t="s">
        <v>2231</v>
      </c>
      <c r="M273" s="1" t="s">
        <v>2231</v>
      </c>
      <c r="N273" s="7">
        <f>IF(Table3[[#This Row],[Valid Resolution for Type]]="No",1,0)</f>
        <v>0</v>
      </c>
      <c r="O273" s="7">
        <f>IF(AND(Table3[[#This Row],[Invalid Resolution (for count)]]=0,Table3[[#This Row],[Vote Recorded]]="No"),1,0)</f>
        <v>1</v>
      </c>
      <c r="P273" s="7">
        <f>IF(AND(Table3[[#This Row],[Invalid Resolution (for count)]]=0,OR(Table3[[#This Row],[Appropriate Change Impact for Resolution]]="No",Table3[[#This Row],[Appropriate Change Category for Resolution]]="No")),1,0)</f>
        <v>0</v>
      </c>
    </row>
    <row r="274" spans="1:16" x14ac:dyDescent="0.25">
      <c r="A274" t="s">
        <v>728</v>
      </c>
      <c r="B274" t="s">
        <v>5</v>
      </c>
      <c r="C274" t="s">
        <v>729</v>
      </c>
      <c r="D274" t="s">
        <v>689</v>
      </c>
      <c r="E274" t="s">
        <v>7</v>
      </c>
      <c r="F274" t="s">
        <v>16</v>
      </c>
      <c r="H274" t="s">
        <v>146</v>
      </c>
      <c r="I274" t="s">
        <v>20</v>
      </c>
      <c r="J274" s="1" t="s">
        <v>2231</v>
      </c>
      <c r="K274" s="1" t="s">
        <v>2229</v>
      </c>
      <c r="L274" s="1" t="s">
        <v>2231</v>
      </c>
      <c r="M274" s="1" t="s">
        <v>2231</v>
      </c>
      <c r="N274" s="7">
        <f>IF(Table3[[#This Row],[Valid Resolution for Type]]="No",1,0)</f>
        <v>0</v>
      </c>
      <c r="O274" s="7">
        <f>IF(AND(Table3[[#This Row],[Invalid Resolution (for count)]]=0,Table3[[#This Row],[Vote Recorded]]="No"),1,0)</f>
        <v>1</v>
      </c>
      <c r="P274" s="7">
        <f>IF(AND(Table3[[#This Row],[Invalid Resolution (for count)]]=0,OR(Table3[[#This Row],[Appropriate Change Impact for Resolution]]="No",Table3[[#This Row],[Appropriate Change Category for Resolution]]="No")),1,0)</f>
        <v>0</v>
      </c>
    </row>
    <row r="275" spans="1:16" x14ac:dyDescent="0.25">
      <c r="A275" t="s">
        <v>726</v>
      </c>
      <c r="B275" t="s">
        <v>5</v>
      </c>
      <c r="C275" t="s">
        <v>727</v>
      </c>
      <c r="D275" t="s">
        <v>689</v>
      </c>
      <c r="E275" t="s">
        <v>7</v>
      </c>
      <c r="F275" t="s">
        <v>16</v>
      </c>
      <c r="H275" t="s">
        <v>146</v>
      </c>
      <c r="I275" t="s">
        <v>20</v>
      </c>
      <c r="J275" s="1" t="s">
        <v>2231</v>
      </c>
      <c r="K275" s="1" t="s">
        <v>2229</v>
      </c>
      <c r="L275" s="1" t="s">
        <v>2231</v>
      </c>
      <c r="M275" s="1" t="s">
        <v>2231</v>
      </c>
      <c r="N275" s="7">
        <f>IF(Table3[[#This Row],[Valid Resolution for Type]]="No",1,0)</f>
        <v>0</v>
      </c>
      <c r="O275" s="7">
        <f>IF(AND(Table3[[#This Row],[Invalid Resolution (for count)]]=0,Table3[[#This Row],[Vote Recorded]]="No"),1,0)</f>
        <v>1</v>
      </c>
      <c r="P275" s="7">
        <f>IF(AND(Table3[[#This Row],[Invalid Resolution (for count)]]=0,OR(Table3[[#This Row],[Appropriate Change Impact for Resolution]]="No",Table3[[#This Row],[Appropriate Change Category for Resolution]]="No")),1,0)</f>
        <v>0</v>
      </c>
    </row>
    <row r="276" spans="1:16" x14ac:dyDescent="0.25">
      <c r="A276" t="s">
        <v>724</v>
      </c>
      <c r="B276" t="s">
        <v>5</v>
      </c>
      <c r="C276" t="s">
        <v>725</v>
      </c>
      <c r="D276" t="s">
        <v>689</v>
      </c>
      <c r="E276" t="s">
        <v>7</v>
      </c>
      <c r="F276" t="s">
        <v>16</v>
      </c>
      <c r="H276" t="s">
        <v>146</v>
      </c>
      <c r="I276" t="s">
        <v>20</v>
      </c>
      <c r="J276" s="1" t="s">
        <v>2231</v>
      </c>
      <c r="K276" s="1" t="s">
        <v>2229</v>
      </c>
      <c r="L276" s="1" t="s">
        <v>2231</v>
      </c>
      <c r="M276" s="1" t="s">
        <v>2231</v>
      </c>
      <c r="N276" s="7">
        <f>IF(Table3[[#This Row],[Valid Resolution for Type]]="No",1,0)</f>
        <v>0</v>
      </c>
      <c r="O276" s="7">
        <f>IF(AND(Table3[[#This Row],[Invalid Resolution (for count)]]=0,Table3[[#This Row],[Vote Recorded]]="No"),1,0)</f>
        <v>1</v>
      </c>
      <c r="P276" s="7">
        <f>IF(AND(Table3[[#This Row],[Invalid Resolution (for count)]]=0,OR(Table3[[#This Row],[Appropriate Change Impact for Resolution]]="No",Table3[[#This Row],[Appropriate Change Category for Resolution]]="No")),1,0)</f>
        <v>0</v>
      </c>
    </row>
    <row r="277" spans="1:16" x14ac:dyDescent="0.25">
      <c r="A277" t="s">
        <v>722</v>
      </c>
      <c r="B277" t="s">
        <v>5</v>
      </c>
      <c r="C277" t="s">
        <v>723</v>
      </c>
      <c r="D277" t="s">
        <v>689</v>
      </c>
      <c r="E277" t="s">
        <v>7</v>
      </c>
      <c r="F277" t="s">
        <v>324</v>
      </c>
      <c r="I277" t="s">
        <v>20</v>
      </c>
      <c r="J277" s="1" t="s">
        <v>2231</v>
      </c>
      <c r="K277" s="1" t="s">
        <v>2229</v>
      </c>
      <c r="L277" s="1" t="s">
        <v>2231</v>
      </c>
      <c r="M277" t="s">
        <v>2229</v>
      </c>
      <c r="N277" s="7">
        <f>IF(Table3[[#This Row],[Valid Resolution for Type]]="No",1,0)</f>
        <v>0</v>
      </c>
      <c r="O277" s="7">
        <f>IF(AND(Table3[[#This Row],[Invalid Resolution (for count)]]=0,Table3[[#This Row],[Vote Recorded]]="No"),1,0)</f>
        <v>1</v>
      </c>
      <c r="P277" s="7">
        <f>IF(AND(Table3[[#This Row],[Invalid Resolution (for count)]]=0,OR(Table3[[#This Row],[Appropriate Change Impact for Resolution]]="No",Table3[[#This Row],[Appropriate Change Category for Resolution]]="No")),1,0)</f>
        <v>1</v>
      </c>
    </row>
    <row r="278" spans="1:16" x14ac:dyDescent="0.25">
      <c r="A278" t="s">
        <v>720</v>
      </c>
      <c r="B278" t="s">
        <v>5</v>
      </c>
      <c r="C278" t="s">
        <v>721</v>
      </c>
      <c r="D278" t="s">
        <v>689</v>
      </c>
      <c r="E278" t="s">
        <v>7</v>
      </c>
      <c r="F278" t="s">
        <v>16</v>
      </c>
      <c r="H278" t="s">
        <v>146</v>
      </c>
      <c r="I278" t="s">
        <v>20</v>
      </c>
      <c r="J278" s="1" t="s">
        <v>2231</v>
      </c>
      <c r="K278" s="1" t="s">
        <v>2229</v>
      </c>
      <c r="L278" s="1" t="s">
        <v>2231</v>
      </c>
      <c r="M278" s="1" t="s">
        <v>2231</v>
      </c>
      <c r="N278" s="7">
        <f>IF(Table3[[#This Row],[Valid Resolution for Type]]="No",1,0)</f>
        <v>0</v>
      </c>
      <c r="O278" s="7">
        <f>IF(AND(Table3[[#This Row],[Invalid Resolution (for count)]]=0,Table3[[#This Row],[Vote Recorded]]="No"),1,0)</f>
        <v>1</v>
      </c>
      <c r="P278" s="7">
        <f>IF(AND(Table3[[#This Row],[Invalid Resolution (for count)]]=0,OR(Table3[[#This Row],[Appropriate Change Impact for Resolution]]="No",Table3[[#This Row],[Appropriate Change Category for Resolution]]="No")),1,0)</f>
        <v>0</v>
      </c>
    </row>
    <row r="279" spans="1:16" x14ac:dyDescent="0.25">
      <c r="A279" t="s">
        <v>718</v>
      </c>
      <c r="B279" t="s">
        <v>5</v>
      </c>
      <c r="C279" t="s">
        <v>719</v>
      </c>
      <c r="D279" t="s">
        <v>689</v>
      </c>
      <c r="E279" t="s">
        <v>7</v>
      </c>
      <c r="F279" t="s">
        <v>16</v>
      </c>
      <c r="H279" t="s">
        <v>146</v>
      </c>
      <c r="I279" t="s">
        <v>20</v>
      </c>
      <c r="J279" s="1" t="s">
        <v>2231</v>
      </c>
      <c r="K279" s="1" t="s">
        <v>2229</v>
      </c>
      <c r="L279" s="1" t="s">
        <v>2231</v>
      </c>
      <c r="M279" s="1" t="s">
        <v>2231</v>
      </c>
      <c r="N279" s="7">
        <f>IF(Table3[[#This Row],[Valid Resolution for Type]]="No",1,0)</f>
        <v>0</v>
      </c>
      <c r="O279" s="7">
        <f>IF(AND(Table3[[#This Row],[Invalid Resolution (for count)]]=0,Table3[[#This Row],[Vote Recorded]]="No"),1,0)</f>
        <v>1</v>
      </c>
      <c r="P279" s="7">
        <f>IF(AND(Table3[[#This Row],[Invalid Resolution (for count)]]=0,OR(Table3[[#This Row],[Appropriate Change Impact for Resolution]]="No",Table3[[#This Row],[Appropriate Change Category for Resolution]]="No")),1,0)</f>
        <v>0</v>
      </c>
    </row>
    <row r="280" spans="1:16" x14ac:dyDescent="0.25">
      <c r="A280" t="s">
        <v>716</v>
      </c>
      <c r="B280" t="s">
        <v>5</v>
      </c>
      <c r="C280" t="s">
        <v>717</v>
      </c>
      <c r="D280" t="s">
        <v>689</v>
      </c>
      <c r="E280" t="s">
        <v>7</v>
      </c>
      <c r="F280" t="s">
        <v>16</v>
      </c>
      <c r="H280" t="s">
        <v>146</v>
      </c>
      <c r="I280" t="s">
        <v>20</v>
      </c>
      <c r="J280" s="1" t="s">
        <v>2231</v>
      </c>
      <c r="K280" s="1" t="s">
        <v>2229</v>
      </c>
      <c r="L280" s="1" t="s">
        <v>2231</v>
      </c>
      <c r="M280" s="1" t="s">
        <v>2231</v>
      </c>
      <c r="N280" s="7">
        <f>IF(Table3[[#This Row],[Valid Resolution for Type]]="No",1,0)</f>
        <v>0</v>
      </c>
      <c r="O280" s="7">
        <f>IF(AND(Table3[[#This Row],[Invalid Resolution (for count)]]=0,Table3[[#This Row],[Vote Recorded]]="No"),1,0)</f>
        <v>1</v>
      </c>
      <c r="P280" s="7">
        <f>IF(AND(Table3[[#This Row],[Invalid Resolution (for count)]]=0,OR(Table3[[#This Row],[Appropriate Change Impact for Resolution]]="No",Table3[[#This Row],[Appropriate Change Category for Resolution]]="No")),1,0)</f>
        <v>0</v>
      </c>
    </row>
    <row r="281" spans="1:16" x14ac:dyDescent="0.25">
      <c r="A281" t="s">
        <v>714</v>
      </c>
      <c r="B281" t="s">
        <v>5</v>
      </c>
      <c r="C281" t="s">
        <v>715</v>
      </c>
      <c r="D281" t="s">
        <v>689</v>
      </c>
      <c r="E281" t="s">
        <v>7</v>
      </c>
      <c r="F281" t="s">
        <v>16</v>
      </c>
      <c r="H281" t="s">
        <v>146</v>
      </c>
      <c r="I281" t="s">
        <v>20</v>
      </c>
      <c r="J281" s="1" t="s">
        <v>2231</v>
      </c>
      <c r="K281" s="1" t="s">
        <v>2229</v>
      </c>
      <c r="L281" s="1" t="s">
        <v>2231</v>
      </c>
      <c r="M281" s="1" t="s">
        <v>2231</v>
      </c>
      <c r="N281" s="7">
        <f>IF(Table3[[#This Row],[Valid Resolution for Type]]="No",1,0)</f>
        <v>0</v>
      </c>
      <c r="O281" s="7">
        <f>IF(AND(Table3[[#This Row],[Invalid Resolution (for count)]]=0,Table3[[#This Row],[Vote Recorded]]="No"),1,0)</f>
        <v>1</v>
      </c>
      <c r="P281" s="7">
        <f>IF(AND(Table3[[#This Row],[Invalid Resolution (for count)]]=0,OR(Table3[[#This Row],[Appropriate Change Impact for Resolution]]="No",Table3[[#This Row],[Appropriate Change Category for Resolution]]="No")),1,0)</f>
        <v>0</v>
      </c>
    </row>
    <row r="282" spans="1:16" x14ac:dyDescent="0.25">
      <c r="A282" t="s">
        <v>712</v>
      </c>
      <c r="B282" t="s">
        <v>5</v>
      </c>
      <c r="C282" t="s">
        <v>713</v>
      </c>
      <c r="D282" t="s">
        <v>689</v>
      </c>
      <c r="E282" t="s">
        <v>7</v>
      </c>
      <c r="F282" t="s">
        <v>16</v>
      </c>
      <c r="H282" t="s">
        <v>146</v>
      </c>
      <c r="I282" t="s">
        <v>20</v>
      </c>
      <c r="J282" s="1" t="s">
        <v>2231</v>
      </c>
      <c r="K282" s="1" t="s">
        <v>2229</v>
      </c>
      <c r="L282" s="1" t="s">
        <v>2231</v>
      </c>
      <c r="M282" s="1" t="s">
        <v>2231</v>
      </c>
      <c r="N282" s="7">
        <f>IF(Table3[[#This Row],[Valid Resolution for Type]]="No",1,0)</f>
        <v>0</v>
      </c>
      <c r="O282" s="7">
        <f>IF(AND(Table3[[#This Row],[Invalid Resolution (for count)]]=0,Table3[[#This Row],[Vote Recorded]]="No"),1,0)</f>
        <v>1</v>
      </c>
      <c r="P282" s="7">
        <f>IF(AND(Table3[[#This Row],[Invalid Resolution (for count)]]=0,OR(Table3[[#This Row],[Appropriate Change Impact for Resolution]]="No",Table3[[#This Row],[Appropriate Change Category for Resolution]]="No")),1,0)</f>
        <v>0</v>
      </c>
    </row>
    <row r="283" spans="1:16" x14ac:dyDescent="0.25">
      <c r="A283" t="s">
        <v>710</v>
      </c>
      <c r="B283" t="s">
        <v>5</v>
      </c>
      <c r="C283" t="s">
        <v>711</v>
      </c>
      <c r="D283" t="s">
        <v>689</v>
      </c>
      <c r="E283" t="s">
        <v>7</v>
      </c>
      <c r="F283" t="s">
        <v>16</v>
      </c>
      <c r="H283" t="s">
        <v>146</v>
      </c>
      <c r="I283" t="s">
        <v>20</v>
      </c>
      <c r="J283" s="1" t="s">
        <v>2231</v>
      </c>
      <c r="K283" s="1" t="s">
        <v>2229</v>
      </c>
      <c r="L283" s="1" t="s">
        <v>2231</v>
      </c>
      <c r="M283" s="1" t="s">
        <v>2231</v>
      </c>
      <c r="N283" s="7">
        <f>IF(Table3[[#This Row],[Valid Resolution for Type]]="No",1,0)</f>
        <v>0</v>
      </c>
      <c r="O283" s="7">
        <f>IF(AND(Table3[[#This Row],[Invalid Resolution (for count)]]=0,Table3[[#This Row],[Vote Recorded]]="No"),1,0)</f>
        <v>1</v>
      </c>
      <c r="P283" s="7">
        <f>IF(AND(Table3[[#This Row],[Invalid Resolution (for count)]]=0,OR(Table3[[#This Row],[Appropriate Change Impact for Resolution]]="No",Table3[[#This Row],[Appropriate Change Category for Resolution]]="No")),1,0)</f>
        <v>0</v>
      </c>
    </row>
    <row r="284" spans="1:16" x14ac:dyDescent="0.25">
      <c r="A284" t="s">
        <v>708</v>
      </c>
      <c r="B284" t="s">
        <v>5</v>
      </c>
      <c r="C284" t="s">
        <v>709</v>
      </c>
      <c r="D284" t="s">
        <v>689</v>
      </c>
      <c r="E284" t="s">
        <v>7</v>
      </c>
      <c r="F284" t="s">
        <v>16</v>
      </c>
      <c r="H284" t="s">
        <v>146</v>
      </c>
      <c r="I284" t="s">
        <v>20</v>
      </c>
      <c r="J284" s="1" t="s">
        <v>2231</v>
      </c>
      <c r="K284" s="1" t="s">
        <v>2229</v>
      </c>
      <c r="L284" s="1" t="s">
        <v>2231</v>
      </c>
      <c r="M284" s="1" t="s">
        <v>2231</v>
      </c>
      <c r="N284" s="7">
        <f>IF(Table3[[#This Row],[Valid Resolution for Type]]="No",1,0)</f>
        <v>0</v>
      </c>
      <c r="O284" s="7">
        <f>IF(AND(Table3[[#This Row],[Invalid Resolution (for count)]]=0,Table3[[#This Row],[Vote Recorded]]="No"),1,0)</f>
        <v>1</v>
      </c>
      <c r="P284" s="7">
        <f>IF(AND(Table3[[#This Row],[Invalid Resolution (for count)]]=0,OR(Table3[[#This Row],[Appropriate Change Impact for Resolution]]="No",Table3[[#This Row],[Appropriate Change Category for Resolution]]="No")),1,0)</f>
        <v>0</v>
      </c>
    </row>
    <row r="285" spans="1:16" x14ac:dyDescent="0.25">
      <c r="A285" t="s">
        <v>706</v>
      </c>
      <c r="B285" t="s">
        <v>5</v>
      </c>
      <c r="C285" t="s">
        <v>707</v>
      </c>
      <c r="D285" t="s">
        <v>689</v>
      </c>
      <c r="E285" t="s">
        <v>7</v>
      </c>
      <c r="F285" t="s">
        <v>16</v>
      </c>
      <c r="H285" t="s">
        <v>90</v>
      </c>
      <c r="I285" t="s">
        <v>20</v>
      </c>
      <c r="J285" s="1" t="s">
        <v>2231</v>
      </c>
      <c r="K285" s="1" t="s">
        <v>2229</v>
      </c>
      <c r="L285" s="1" t="s">
        <v>2231</v>
      </c>
      <c r="M285" s="1" t="s">
        <v>2231</v>
      </c>
      <c r="N285" s="7">
        <f>IF(Table3[[#This Row],[Valid Resolution for Type]]="No",1,0)</f>
        <v>0</v>
      </c>
      <c r="O285" s="7">
        <f>IF(AND(Table3[[#This Row],[Invalid Resolution (for count)]]=0,Table3[[#This Row],[Vote Recorded]]="No"),1,0)</f>
        <v>1</v>
      </c>
      <c r="P285" s="7">
        <f>IF(AND(Table3[[#This Row],[Invalid Resolution (for count)]]=0,OR(Table3[[#This Row],[Appropriate Change Impact for Resolution]]="No",Table3[[#This Row],[Appropriate Change Category for Resolution]]="No")),1,0)</f>
        <v>0</v>
      </c>
    </row>
    <row r="286" spans="1:16" x14ac:dyDescent="0.25">
      <c r="A286" t="s">
        <v>704</v>
      </c>
      <c r="B286" t="s">
        <v>5</v>
      </c>
      <c r="C286" t="s">
        <v>705</v>
      </c>
      <c r="D286" t="s">
        <v>689</v>
      </c>
      <c r="E286" t="s">
        <v>7</v>
      </c>
      <c r="F286" t="s">
        <v>8</v>
      </c>
      <c r="H286" t="s">
        <v>146</v>
      </c>
      <c r="I286" t="s">
        <v>20</v>
      </c>
      <c r="J286" s="1" t="s">
        <v>2231</v>
      </c>
      <c r="K286" s="1" t="s">
        <v>2229</v>
      </c>
      <c r="L286" s="1" t="s">
        <v>2231</v>
      </c>
      <c r="M286" t="s">
        <v>2231</v>
      </c>
      <c r="N286" s="7">
        <f>IF(Table3[[#This Row],[Valid Resolution for Type]]="No",1,0)</f>
        <v>0</v>
      </c>
      <c r="O286" s="7">
        <f>IF(AND(Table3[[#This Row],[Invalid Resolution (for count)]]=0,Table3[[#This Row],[Vote Recorded]]="No"),1,0)</f>
        <v>1</v>
      </c>
      <c r="P286" s="7">
        <f>IF(AND(Table3[[#This Row],[Invalid Resolution (for count)]]=0,OR(Table3[[#This Row],[Appropriate Change Impact for Resolution]]="No",Table3[[#This Row],[Appropriate Change Category for Resolution]]="No")),1,0)</f>
        <v>0</v>
      </c>
    </row>
    <row r="287" spans="1:16" x14ac:dyDescent="0.25">
      <c r="A287" t="s">
        <v>702</v>
      </c>
      <c r="B287" t="s">
        <v>5</v>
      </c>
      <c r="C287" t="s">
        <v>703</v>
      </c>
      <c r="D287" t="s">
        <v>689</v>
      </c>
      <c r="E287" t="s">
        <v>7</v>
      </c>
      <c r="F287" t="s">
        <v>16</v>
      </c>
      <c r="I287" t="s">
        <v>20</v>
      </c>
      <c r="J287" s="1" t="s">
        <v>2231</v>
      </c>
      <c r="K287" s="1" t="s">
        <v>2229</v>
      </c>
      <c r="L287" s="1" t="s">
        <v>2229</v>
      </c>
      <c r="M287" s="1" t="s">
        <v>2231</v>
      </c>
      <c r="N287" s="7">
        <f>IF(Table3[[#This Row],[Valid Resolution for Type]]="No",1,0)</f>
        <v>0</v>
      </c>
      <c r="O287" s="7">
        <f>IF(AND(Table3[[#This Row],[Invalid Resolution (for count)]]=0,Table3[[#This Row],[Vote Recorded]]="No"),1,0)</f>
        <v>1</v>
      </c>
      <c r="P287" s="7">
        <f>IF(AND(Table3[[#This Row],[Invalid Resolution (for count)]]=0,OR(Table3[[#This Row],[Appropriate Change Impact for Resolution]]="No",Table3[[#This Row],[Appropriate Change Category for Resolution]]="No")),1,0)</f>
        <v>1</v>
      </c>
    </row>
    <row r="288" spans="1:16" x14ac:dyDescent="0.25">
      <c r="A288" t="s">
        <v>700</v>
      </c>
      <c r="B288" t="s">
        <v>5</v>
      </c>
      <c r="C288" t="s">
        <v>701</v>
      </c>
      <c r="D288" t="s">
        <v>689</v>
      </c>
      <c r="E288" t="s">
        <v>7</v>
      </c>
      <c r="F288" t="s">
        <v>22</v>
      </c>
      <c r="I288" t="s">
        <v>20</v>
      </c>
      <c r="J288" s="1" t="s">
        <v>2229</v>
      </c>
      <c r="K288" s="1" t="s">
        <v>2229</v>
      </c>
      <c r="L288" s="1" t="s">
        <v>2231</v>
      </c>
      <c r="M288" s="1" t="s">
        <v>2229</v>
      </c>
      <c r="N288" s="7">
        <f>IF(Table3[[#This Row],[Valid Resolution for Type]]="No",1,0)</f>
        <v>1</v>
      </c>
      <c r="O288" s="7">
        <f>IF(AND(Table3[[#This Row],[Invalid Resolution (for count)]]=0,Table3[[#This Row],[Vote Recorded]]="No"),1,0)</f>
        <v>0</v>
      </c>
      <c r="P288" s="7">
        <f>IF(AND(Table3[[#This Row],[Invalid Resolution (for count)]]=0,OR(Table3[[#This Row],[Appropriate Change Impact for Resolution]]="No",Table3[[#This Row],[Appropriate Change Category for Resolution]]="No")),1,0)</f>
        <v>0</v>
      </c>
    </row>
    <row r="289" spans="1:16" x14ac:dyDescent="0.25">
      <c r="A289" t="s">
        <v>698</v>
      </c>
      <c r="B289" t="s">
        <v>25</v>
      </c>
      <c r="C289" t="s">
        <v>699</v>
      </c>
      <c r="D289" t="s">
        <v>689</v>
      </c>
      <c r="E289" t="s">
        <v>7</v>
      </c>
      <c r="F289" t="s">
        <v>22</v>
      </c>
      <c r="J289" s="1" t="s">
        <v>2231</v>
      </c>
      <c r="K289" s="1" t="s">
        <v>2229</v>
      </c>
      <c r="L289" s="1" t="s">
        <v>2231</v>
      </c>
      <c r="M289" t="s">
        <v>2231</v>
      </c>
      <c r="N289" s="7">
        <f>IF(Table3[[#This Row],[Valid Resolution for Type]]="No",1,0)</f>
        <v>0</v>
      </c>
      <c r="O289" s="7">
        <f>IF(AND(Table3[[#This Row],[Invalid Resolution (for count)]]=0,Table3[[#This Row],[Vote Recorded]]="No"),1,0)</f>
        <v>1</v>
      </c>
      <c r="P289" s="7">
        <f>IF(AND(Table3[[#This Row],[Invalid Resolution (for count)]]=0,OR(Table3[[#This Row],[Appropriate Change Impact for Resolution]]="No",Table3[[#This Row],[Appropriate Change Category for Resolution]]="No")),1,0)</f>
        <v>0</v>
      </c>
    </row>
    <row r="290" spans="1:16" x14ac:dyDescent="0.25">
      <c r="A290" t="s">
        <v>696</v>
      </c>
      <c r="B290" t="s">
        <v>5</v>
      </c>
      <c r="C290" t="s">
        <v>697</v>
      </c>
      <c r="D290" t="s">
        <v>689</v>
      </c>
      <c r="E290" t="s">
        <v>7</v>
      </c>
      <c r="F290" t="s">
        <v>8</v>
      </c>
      <c r="H290" t="s">
        <v>146</v>
      </c>
      <c r="I290" t="s">
        <v>24</v>
      </c>
      <c r="J290" s="1" t="s">
        <v>2231</v>
      </c>
      <c r="K290" s="1" t="s">
        <v>2229</v>
      </c>
      <c r="L290" s="1" t="s">
        <v>2231</v>
      </c>
      <c r="M290" t="s">
        <v>2231</v>
      </c>
      <c r="N290" s="7">
        <f>IF(Table3[[#This Row],[Valid Resolution for Type]]="No",1,0)</f>
        <v>0</v>
      </c>
      <c r="O290" s="7">
        <f>IF(AND(Table3[[#This Row],[Invalid Resolution (for count)]]=0,Table3[[#This Row],[Vote Recorded]]="No"),1,0)</f>
        <v>1</v>
      </c>
      <c r="P290" s="7">
        <f>IF(AND(Table3[[#This Row],[Invalid Resolution (for count)]]=0,OR(Table3[[#This Row],[Appropriate Change Impact for Resolution]]="No",Table3[[#This Row],[Appropriate Change Category for Resolution]]="No")),1,0)</f>
        <v>0</v>
      </c>
    </row>
    <row r="291" spans="1:16" x14ac:dyDescent="0.25">
      <c r="A291" t="s">
        <v>694</v>
      </c>
      <c r="B291" t="s">
        <v>5</v>
      </c>
      <c r="C291" t="s">
        <v>695</v>
      </c>
      <c r="D291" t="s">
        <v>689</v>
      </c>
      <c r="E291" t="s">
        <v>7</v>
      </c>
      <c r="F291" t="s">
        <v>8</v>
      </c>
      <c r="I291" t="s">
        <v>24</v>
      </c>
      <c r="J291" s="1" t="s">
        <v>2231</v>
      </c>
      <c r="K291" s="1" t="s">
        <v>2229</v>
      </c>
      <c r="L291" s="1" t="s">
        <v>2229</v>
      </c>
      <c r="M291" t="s">
        <v>2231</v>
      </c>
      <c r="N291" s="7">
        <f>IF(Table3[[#This Row],[Valid Resolution for Type]]="No",1,0)</f>
        <v>0</v>
      </c>
      <c r="O291" s="7">
        <f>IF(AND(Table3[[#This Row],[Invalid Resolution (for count)]]=0,Table3[[#This Row],[Vote Recorded]]="No"),1,0)</f>
        <v>1</v>
      </c>
      <c r="P291" s="7">
        <f>IF(AND(Table3[[#This Row],[Invalid Resolution (for count)]]=0,OR(Table3[[#This Row],[Appropriate Change Impact for Resolution]]="No",Table3[[#This Row],[Appropriate Change Category for Resolution]]="No")),1,0)</f>
        <v>1</v>
      </c>
    </row>
    <row r="292" spans="1:16" x14ac:dyDescent="0.25">
      <c r="A292" t="s">
        <v>692</v>
      </c>
      <c r="B292" t="s">
        <v>25</v>
      </c>
      <c r="C292" t="s">
        <v>693</v>
      </c>
      <c r="D292" t="s">
        <v>689</v>
      </c>
      <c r="E292" t="s">
        <v>7</v>
      </c>
      <c r="F292" t="s">
        <v>16</v>
      </c>
      <c r="H292" t="s">
        <v>146</v>
      </c>
      <c r="J292" s="1" t="s">
        <v>2229</v>
      </c>
      <c r="K292" s="1" t="s">
        <v>2229</v>
      </c>
      <c r="L292" s="1" t="s">
        <v>2231</v>
      </c>
      <c r="M292" t="s">
        <v>2229</v>
      </c>
      <c r="N292" s="7">
        <f>IF(Table3[[#This Row],[Valid Resolution for Type]]="No",1,0)</f>
        <v>1</v>
      </c>
      <c r="O292" s="7">
        <f>IF(AND(Table3[[#This Row],[Invalid Resolution (for count)]]=0,Table3[[#This Row],[Vote Recorded]]="No"),1,0)</f>
        <v>0</v>
      </c>
      <c r="P292" s="7">
        <f>IF(AND(Table3[[#This Row],[Invalid Resolution (for count)]]=0,OR(Table3[[#This Row],[Appropriate Change Impact for Resolution]]="No",Table3[[#This Row],[Appropriate Change Category for Resolution]]="No")),1,0)</f>
        <v>0</v>
      </c>
    </row>
    <row r="293" spans="1:16" x14ac:dyDescent="0.25">
      <c r="A293" t="s">
        <v>690</v>
      </c>
      <c r="B293" t="s">
        <v>5</v>
      </c>
      <c r="C293" t="s">
        <v>691</v>
      </c>
      <c r="D293" t="s">
        <v>689</v>
      </c>
      <c r="E293" t="s">
        <v>7</v>
      </c>
      <c r="F293" t="s">
        <v>324</v>
      </c>
      <c r="I293" t="s">
        <v>20</v>
      </c>
      <c r="J293" s="1" t="s">
        <v>2231</v>
      </c>
      <c r="K293" s="1" t="s">
        <v>2229</v>
      </c>
      <c r="L293" s="1" t="s">
        <v>2231</v>
      </c>
      <c r="M293" t="s">
        <v>2229</v>
      </c>
      <c r="N293" s="7">
        <f>IF(Table3[[#This Row],[Valid Resolution for Type]]="No",1,0)</f>
        <v>0</v>
      </c>
      <c r="O293" s="7">
        <f>IF(AND(Table3[[#This Row],[Invalid Resolution (for count)]]=0,Table3[[#This Row],[Vote Recorded]]="No"),1,0)</f>
        <v>1</v>
      </c>
      <c r="P293" s="7">
        <f>IF(AND(Table3[[#This Row],[Invalid Resolution (for count)]]=0,OR(Table3[[#This Row],[Appropriate Change Impact for Resolution]]="No",Table3[[#This Row],[Appropriate Change Category for Resolution]]="No")),1,0)</f>
        <v>1</v>
      </c>
    </row>
    <row r="294" spans="1:16" x14ac:dyDescent="0.25">
      <c r="A294" t="s">
        <v>687</v>
      </c>
      <c r="B294" t="s">
        <v>5</v>
      </c>
      <c r="C294" t="s">
        <v>688</v>
      </c>
      <c r="D294" t="s">
        <v>689</v>
      </c>
      <c r="E294" t="s">
        <v>7</v>
      </c>
      <c r="F294" t="s">
        <v>16</v>
      </c>
      <c r="H294" t="s">
        <v>146</v>
      </c>
      <c r="I294" t="s">
        <v>24</v>
      </c>
      <c r="J294" s="1" t="s">
        <v>2231</v>
      </c>
      <c r="K294" s="1" t="s">
        <v>2229</v>
      </c>
      <c r="L294" s="1" t="s">
        <v>2231</v>
      </c>
      <c r="M294" s="1" t="s">
        <v>2231</v>
      </c>
      <c r="N294" s="7">
        <f>IF(Table3[[#This Row],[Valid Resolution for Type]]="No",1,0)</f>
        <v>0</v>
      </c>
      <c r="O294" s="7">
        <f>IF(AND(Table3[[#This Row],[Invalid Resolution (for count)]]=0,Table3[[#This Row],[Vote Recorded]]="No"),1,0)</f>
        <v>1</v>
      </c>
      <c r="P294" s="7">
        <f>IF(AND(Table3[[#This Row],[Invalid Resolution (for count)]]=0,OR(Table3[[#This Row],[Appropriate Change Impact for Resolution]]="No",Table3[[#This Row],[Appropriate Change Category for Resolution]]="No")),1,0)</f>
        <v>0</v>
      </c>
    </row>
    <row r="295" spans="1:16" x14ac:dyDescent="0.25">
      <c r="A295" t="s">
        <v>538</v>
      </c>
      <c r="B295" t="s">
        <v>5</v>
      </c>
      <c r="C295" t="s">
        <v>539</v>
      </c>
      <c r="D295" t="s">
        <v>535</v>
      </c>
      <c r="E295" t="s">
        <v>7</v>
      </c>
      <c r="F295" t="s">
        <v>8</v>
      </c>
      <c r="J295" s="1" t="s">
        <v>2231</v>
      </c>
      <c r="K295" s="1" t="s">
        <v>2229</v>
      </c>
      <c r="L295" s="1" t="s">
        <v>2229</v>
      </c>
      <c r="M295" t="s">
        <v>2229</v>
      </c>
      <c r="N295" s="7">
        <f>IF(Table3[[#This Row],[Valid Resolution for Type]]="No",1,0)</f>
        <v>0</v>
      </c>
      <c r="O295" s="7">
        <f>IF(AND(Table3[[#This Row],[Invalid Resolution (for count)]]=0,Table3[[#This Row],[Vote Recorded]]="No"),1,0)</f>
        <v>1</v>
      </c>
      <c r="P295" s="7">
        <f>IF(AND(Table3[[#This Row],[Invalid Resolution (for count)]]=0,OR(Table3[[#This Row],[Appropriate Change Impact for Resolution]]="No",Table3[[#This Row],[Appropriate Change Category for Resolution]]="No")),1,0)</f>
        <v>1</v>
      </c>
    </row>
    <row r="296" spans="1:16" x14ac:dyDescent="0.25">
      <c r="A296" t="s">
        <v>536</v>
      </c>
      <c r="B296" t="s">
        <v>5</v>
      </c>
      <c r="C296" t="s">
        <v>537</v>
      </c>
      <c r="D296" t="s">
        <v>535</v>
      </c>
      <c r="E296" t="s">
        <v>7</v>
      </c>
      <c r="F296" t="s">
        <v>16</v>
      </c>
      <c r="J296" s="1" t="s">
        <v>2231</v>
      </c>
      <c r="K296" s="1" t="s">
        <v>2229</v>
      </c>
      <c r="L296" s="1" t="s">
        <v>2229</v>
      </c>
      <c r="M296" t="s">
        <v>2229</v>
      </c>
      <c r="N296" s="7">
        <f>IF(Table3[[#This Row],[Valid Resolution for Type]]="No",1,0)</f>
        <v>0</v>
      </c>
      <c r="O296" s="7">
        <f>IF(AND(Table3[[#This Row],[Invalid Resolution (for count)]]=0,Table3[[#This Row],[Vote Recorded]]="No"),1,0)</f>
        <v>1</v>
      </c>
      <c r="P296" s="7">
        <f>IF(AND(Table3[[#This Row],[Invalid Resolution (for count)]]=0,OR(Table3[[#This Row],[Appropriate Change Impact for Resolution]]="No",Table3[[#This Row],[Appropriate Change Category for Resolution]]="No")),1,0)</f>
        <v>1</v>
      </c>
    </row>
    <row r="297" spans="1:16" x14ac:dyDescent="0.25">
      <c r="A297" t="s">
        <v>533</v>
      </c>
      <c r="B297" t="s">
        <v>5</v>
      </c>
      <c r="C297" t="s">
        <v>534</v>
      </c>
      <c r="D297" t="s">
        <v>535</v>
      </c>
      <c r="E297" t="s">
        <v>7</v>
      </c>
      <c r="F297" t="s">
        <v>8</v>
      </c>
      <c r="J297" s="1" t="s">
        <v>2231</v>
      </c>
      <c r="K297" s="1" t="s">
        <v>2229</v>
      </c>
      <c r="L297" s="1" t="s">
        <v>2229</v>
      </c>
      <c r="M297" t="s">
        <v>2229</v>
      </c>
      <c r="N297" s="7">
        <f>IF(Table3[[#This Row],[Valid Resolution for Type]]="No",1,0)</f>
        <v>0</v>
      </c>
      <c r="O297" s="7">
        <f>IF(AND(Table3[[#This Row],[Invalid Resolution (for count)]]=0,Table3[[#This Row],[Vote Recorded]]="No"),1,0)</f>
        <v>1</v>
      </c>
      <c r="P297" s="7">
        <f>IF(AND(Table3[[#This Row],[Invalid Resolution (for count)]]=0,OR(Table3[[#This Row],[Appropriate Change Impact for Resolution]]="No",Table3[[#This Row],[Appropriate Change Category for Resolution]]="No")),1,0)</f>
        <v>1</v>
      </c>
    </row>
    <row r="298" spans="1:16" x14ac:dyDescent="0.25">
      <c r="A298" t="s">
        <v>556</v>
      </c>
      <c r="B298" t="s">
        <v>5</v>
      </c>
      <c r="C298" t="s">
        <v>557</v>
      </c>
      <c r="D298" t="s">
        <v>530</v>
      </c>
      <c r="E298" t="s">
        <v>7</v>
      </c>
      <c r="F298" t="s">
        <v>8</v>
      </c>
      <c r="J298" s="1" t="s">
        <v>2231</v>
      </c>
      <c r="K298" s="1" t="s">
        <v>2229</v>
      </c>
      <c r="L298" s="1" t="s">
        <v>2229</v>
      </c>
      <c r="M298" t="s">
        <v>2229</v>
      </c>
      <c r="N298" s="7">
        <f>IF(Table3[[#This Row],[Valid Resolution for Type]]="No",1,0)</f>
        <v>0</v>
      </c>
      <c r="O298" s="7">
        <f>IF(AND(Table3[[#This Row],[Invalid Resolution (for count)]]=0,Table3[[#This Row],[Vote Recorded]]="No"),1,0)</f>
        <v>1</v>
      </c>
      <c r="P298" s="7">
        <f>IF(AND(Table3[[#This Row],[Invalid Resolution (for count)]]=0,OR(Table3[[#This Row],[Appropriate Change Impact for Resolution]]="No",Table3[[#This Row],[Appropriate Change Category for Resolution]]="No")),1,0)</f>
        <v>1</v>
      </c>
    </row>
    <row r="299" spans="1:16" x14ac:dyDescent="0.25">
      <c r="A299" t="s">
        <v>528</v>
      </c>
      <c r="B299" t="s">
        <v>5</v>
      </c>
      <c r="C299" t="s">
        <v>529</v>
      </c>
      <c r="D299" t="s">
        <v>530</v>
      </c>
      <c r="E299" t="s">
        <v>7</v>
      </c>
      <c r="F299" t="s">
        <v>16</v>
      </c>
      <c r="H299" t="s">
        <v>146</v>
      </c>
      <c r="I299" t="s">
        <v>20</v>
      </c>
      <c r="J299" s="1" t="s">
        <v>2231</v>
      </c>
      <c r="K299" s="1" t="s">
        <v>2229</v>
      </c>
      <c r="L299" s="1" t="s">
        <v>2231</v>
      </c>
      <c r="M299" s="1" t="s">
        <v>2231</v>
      </c>
      <c r="N299" s="7">
        <f>IF(Table3[[#This Row],[Valid Resolution for Type]]="No",1,0)</f>
        <v>0</v>
      </c>
      <c r="O299" s="7">
        <f>IF(AND(Table3[[#This Row],[Invalid Resolution (for count)]]=0,Table3[[#This Row],[Vote Recorded]]="No"),1,0)</f>
        <v>1</v>
      </c>
      <c r="P299" s="7">
        <f>IF(AND(Table3[[#This Row],[Invalid Resolution (for count)]]=0,OR(Table3[[#This Row],[Appropriate Change Impact for Resolution]]="No",Table3[[#This Row],[Appropriate Change Category for Resolution]]="No")),1,0)</f>
        <v>0</v>
      </c>
    </row>
    <row r="300" spans="1:16" x14ac:dyDescent="0.25">
      <c r="A300" t="s">
        <v>1976</v>
      </c>
      <c r="B300" t="s">
        <v>5</v>
      </c>
      <c r="C300" t="s">
        <v>1977</v>
      </c>
      <c r="D300" t="s">
        <v>1978</v>
      </c>
      <c r="E300" t="s">
        <v>7</v>
      </c>
      <c r="F300" t="s">
        <v>324</v>
      </c>
      <c r="I300" t="s">
        <v>10</v>
      </c>
      <c r="J300" s="1" t="s">
        <v>2231</v>
      </c>
      <c r="K300" s="1" t="s">
        <v>2229</v>
      </c>
      <c r="L300" s="1" t="s">
        <v>2231</v>
      </c>
      <c r="M300" t="s">
        <v>2229</v>
      </c>
      <c r="N300" s="7">
        <f>IF(Table3[[#This Row],[Valid Resolution for Type]]="No",1,0)</f>
        <v>0</v>
      </c>
      <c r="O300" s="7">
        <f>IF(AND(Table3[[#This Row],[Invalid Resolution (for count)]]=0,Table3[[#This Row],[Vote Recorded]]="No"),1,0)</f>
        <v>1</v>
      </c>
      <c r="P300" s="7">
        <f>IF(AND(Table3[[#This Row],[Invalid Resolution (for count)]]=0,OR(Table3[[#This Row],[Appropriate Change Impact for Resolution]]="No",Table3[[#This Row],[Appropriate Change Category for Resolution]]="No")),1,0)</f>
        <v>1</v>
      </c>
    </row>
    <row r="301" spans="1:16" x14ac:dyDescent="0.25">
      <c r="A301" t="s">
        <v>1973</v>
      </c>
      <c r="B301" t="s">
        <v>5</v>
      </c>
      <c r="C301" t="s">
        <v>1974</v>
      </c>
      <c r="D301" t="s">
        <v>1975</v>
      </c>
      <c r="E301" t="s">
        <v>7</v>
      </c>
      <c r="F301" t="s">
        <v>16</v>
      </c>
      <c r="I301" t="s">
        <v>10</v>
      </c>
      <c r="J301" s="1" t="s">
        <v>2231</v>
      </c>
      <c r="K301" s="1" t="s">
        <v>2229</v>
      </c>
      <c r="L301" s="1" t="s">
        <v>2229</v>
      </c>
      <c r="M301" s="1" t="s">
        <v>2231</v>
      </c>
      <c r="N301" s="7">
        <f>IF(Table3[[#This Row],[Valid Resolution for Type]]="No",1,0)</f>
        <v>0</v>
      </c>
      <c r="O301" s="7">
        <f>IF(AND(Table3[[#This Row],[Invalid Resolution (for count)]]=0,Table3[[#This Row],[Vote Recorded]]="No"),1,0)</f>
        <v>1</v>
      </c>
      <c r="P301" s="7">
        <f>IF(AND(Table3[[#This Row],[Invalid Resolution (for count)]]=0,OR(Table3[[#This Row],[Appropriate Change Impact for Resolution]]="No",Table3[[#This Row],[Appropriate Change Category for Resolution]]="No")),1,0)</f>
        <v>1</v>
      </c>
    </row>
    <row r="302" spans="1:16" x14ac:dyDescent="0.25">
      <c r="A302" t="s">
        <v>2212</v>
      </c>
      <c r="B302" t="s">
        <v>5</v>
      </c>
      <c r="C302" t="s">
        <v>2213</v>
      </c>
      <c r="D302" t="s">
        <v>543</v>
      </c>
      <c r="E302" t="s">
        <v>7</v>
      </c>
      <c r="F302" t="s">
        <v>8</v>
      </c>
      <c r="I302" t="s">
        <v>24</v>
      </c>
      <c r="J302" s="1" t="s">
        <v>2231</v>
      </c>
      <c r="K302" s="1" t="s">
        <v>2229</v>
      </c>
      <c r="L302" s="1" t="s">
        <v>2229</v>
      </c>
      <c r="M302" t="s">
        <v>2231</v>
      </c>
      <c r="N302" s="7">
        <f>IF(Table3[[#This Row],[Valid Resolution for Type]]="No",1,0)</f>
        <v>0</v>
      </c>
      <c r="O302" s="7">
        <f>IF(AND(Table3[[#This Row],[Invalid Resolution (for count)]]=0,Table3[[#This Row],[Vote Recorded]]="No"),1,0)</f>
        <v>1</v>
      </c>
      <c r="P302" s="7">
        <f>IF(AND(Table3[[#This Row],[Invalid Resolution (for count)]]=0,OR(Table3[[#This Row],[Appropriate Change Impact for Resolution]]="No",Table3[[#This Row],[Appropriate Change Category for Resolution]]="No")),1,0)</f>
        <v>1</v>
      </c>
    </row>
    <row r="303" spans="1:16" x14ac:dyDescent="0.25">
      <c r="A303" t="s">
        <v>2015</v>
      </c>
      <c r="B303" t="s">
        <v>5</v>
      </c>
      <c r="C303" t="s">
        <v>2016</v>
      </c>
      <c r="D303" t="s">
        <v>543</v>
      </c>
      <c r="E303" t="s">
        <v>7</v>
      </c>
      <c r="F303" t="s">
        <v>16</v>
      </c>
      <c r="I303" t="s">
        <v>10</v>
      </c>
      <c r="J303" s="1" t="s">
        <v>2231</v>
      </c>
      <c r="K303" s="1" t="s">
        <v>2229</v>
      </c>
      <c r="L303" s="1" t="s">
        <v>2229</v>
      </c>
      <c r="M303" s="1" t="s">
        <v>2231</v>
      </c>
      <c r="N303" s="7">
        <f>IF(Table3[[#This Row],[Valid Resolution for Type]]="No",1,0)</f>
        <v>0</v>
      </c>
      <c r="O303" s="7">
        <f>IF(AND(Table3[[#This Row],[Invalid Resolution (for count)]]=0,Table3[[#This Row],[Vote Recorded]]="No"),1,0)</f>
        <v>1</v>
      </c>
      <c r="P303" s="7">
        <f>IF(AND(Table3[[#This Row],[Invalid Resolution (for count)]]=0,OR(Table3[[#This Row],[Appropriate Change Impact for Resolution]]="No",Table3[[#This Row],[Appropriate Change Category for Resolution]]="No")),1,0)</f>
        <v>1</v>
      </c>
    </row>
    <row r="304" spans="1:16" x14ac:dyDescent="0.25">
      <c r="A304" t="s">
        <v>1953</v>
      </c>
      <c r="B304" t="s">
        <v>5</v>
      </c>
      <c r="C304" t="s">
        <v>1954</v>
      </c>
      <c r="D304" t="s">
        <v>543</v>
      </c>
      <c r="E304" t="s">
        <v>7</v>
      </c>
      <c r="F304" t="s">
        <v>16</v>
      </c>
      <c r="I304" t="s">
        <v>24</v>
      </c>
      <c r="J304" s="1" t="s">
        <v>2231</v>
      </c>
      <c r="K304" s="1" t="s">
        <v>2229</v>
      </c>
      <c r="L304" s="1" t="s">
        <v>2229</v>
      </c>
      <c r="M304" s="1" t="s">
        <v>2231</v>
      </c>
      <c r="N304" s="7">
        <f>IF(Table3[[#This Row],[Valid Resolution for Type]]="No",1,0)</f>
        <v>0</v>
      </c>
      <c r="O304" s="7">
        <f>IF(AND(Table3[[#This Row],[Invalid Resolution (for count)]]=0,Table3[[#This Row],[Vote Recorded]]="No"),1,0)</f>
        <v>1</v>
      </c>
      <c r="P304" s="7">
        <f>IF(AND(Table3[[#This Row],[Invalid Resolution (for count)]]=0,OR(Table3[[#This Row],[Appropriate Change Impact for Resolution]]="No",Table3[[#This Row],[Appropriate Change Category for Resolution]]="No")),1,0)</f>
        <v>1</v>
      </c>
    </row>
    <row r="305" spans="1:16" x14ac:dyDescent="0.25">
      <c r="A305" t="s">
        <v>1951</v>
      </c>
      <c r="B305" t="s">
        <v>5</v>
      </c>
      <c r="C305" t="s">
        <v>1952</v>
      </c>
      <c r="D305" t="s">
        <v>543</v>
      </c>
      <c r="E305" t="s">
        <v>7</v>
      </c>
      <c r="F305" t="s">
        <v>8</v>
      </c>
      <c r="I305" t="s">
        <v>20</v>
      </c>
      <c r="J305" s="1" t="s">
        <v>2231</v>
      </c>
      <c r="K305" s="1" t="s">
        <v>2229</v>
      </c>
      <c r="L305" s="1" t="s">
        <v>2229</v>
      </c>
      <c r="M305" t="s">
        <v>2231</v>
      </c>
      <c r="N305" s="7">
        <f>IF(Table3[[#This Row],[Valid Resolution for Type]]="No",1,0)</f>
        <v>0</v>
      </c>
      <c r="O305" s="7">
        <f>IF(AND(Table3[[#This Row],[Invalid Resolution (for count)]]=0,Table3[[#This Row],[Vote Recorded]]="No"),1,0)</f>
        <v>1</v>
      </c>
      <c r="P305" s="7">
        <f>IF(AND(Table3[[#This Row],[Invalid Resolution (for count)]]=0,OR(Table3[[#This Row],[Appropriate Change Impact for Resolution]]="No",Table3[[#This Row],[Appropriate Change Category for Resolution]]="No")),1,0)</f>
        <v>1</v>
      </c>
    </row>
    <row r="306" spans="1:16" x14ac:dyDescent="0.25">
      <c r="A306" t="s">
        <v>1848</v>
      </c>
      <c r="B306" t="s">
        <v>5</v>
      </c>
      <c r="C306" t="s">
        <v>1849</v>
      </c>
      <c r="D306" t="s">
        <v>543</v>
      </c>
      <c r="E306" t="s">
        <v>7</v>
      </c>
      <c r="F306" t="s">
        <v>16</v>
      </c>
      <c r="I306" t="s">
        <v>10</v>
      </c>
      <c r="J306" s="1" t="s">
        <v>2231</v>
      </c>
      <c r="K306" s="1" t="s">
        <v>2229</v>
      </c>
      <c r="L306" s="1" t="s">
        <v>2229</v>
      </c>
      <c r="M306" s="1" t="s">
        <v>2231</v>
      </c>
      <c r="N306" s="7">
        <f>IF(Table3[[#This Row],[Valid Resolution for Type]]="No",1,0)</f>
        <v>0</v>
      </c>
      <c r="O306" s="7">
        <f>IF(AND(Table3[[#This Row],[Invalid Resolution (for count)]]=0,Table3[[#This Row],[Vote Recorded]]="No"),1,0)</f>
        <v>1</v>
      </c>
      <c r="P306" s="7">
        <f>IF(AND(Table3[[#This Row],[Invalid Resolution (for count)]]=0,OR(Table3[[#This Row],[Appropriate Change Impact for Resolution]]="No",Table3[[#This Row],[Appropriate Change Category for Resolution]]="No")),1,0)</f>
        <v>1</v>
      </c>
    </row>
    <row r="307" spans="1:16" x14ac:dyDescent="0.25">
      <c r="A307" t="s">
        <v>1760</v>
      </c>
      <c r="B307" t="s">
        <v>5</v>
      </c>
      <c r="C307" t="s">
        <v>1761</v>
      </c>
      <c r="D307" t="s">
        <v>543</v>
      </c>
      <c r="E307" t="s">
        <v>7</v>
      </c>
      <c r="F307" t="s">
        <v>16</v>
      </c>
      <c r="I307" t="s">
        <v>20</v>
      </c>
      <c r="J307" s="1" t="s">
        <v>2231</v>
      </c>
      <c r="K307" s="1" t="s">
        <v>2229</v>
      </c>
      <c r="L307" s="1" t="s">
        <v>2229</v>
      </c>
      <c r="M307" s="1" t="s">
        <v>2231</v>
      </c>
      <c r="N307" s="7">
        <f>IF(Table3[[#This Row],[Valid Resolution for Type]]="No",1,0)</f>
        <v>0</v>
      </c>
      <c r="O307" s="7">
        <f>IF(AND(Table3[[#This Row],[Invalid Resolution (for count)]]=0,Table3[[#This Row],[Vote Recorded]]="No"),1,0)</f>
        <v>1</v>
      </c>
      <c r="P307" s="7">
        <f>IF(AND(Table3[[#This Row],[Invalid Resolution (for count)]]=0,OR(Table3[[#This Row],[Appropriate Change Impact for Resolution]]="No",Table3[[#This Row],[Appropriate Change Category for Resolution]]="No")),1,0)</f>
        <v>1</v>
      </c>
    </row>
    <row r="308" spans="1:16" x14ac:dyDescent="0.25">
      <c r="A308" t="s">
        <v>1752</v>
      </c>
      <c r="B308" t="s">
        <v>5</v>
      </c>
      <c r="C308" t="s">
        <v>1753</v>
      </c>
      <c r="D308" t="s">
        <v>543</v>
      </c>
      <c r="E308" t="s">
        <v>7</v>
      </c>
      <c r="F308" t="s">
        <v>16</v>
      </c>
      <c r="I308" t="s">
        <v>20</v>
      </c>
      <c r="J308" s="1" t="s">
        <v>2231</v>
      </c>
      <c r="K308" s="1" t="s">
        <v>2229</v>
      </c>
      <c r="L308" s="1" t="s">
        <v>2229</v>
      </c>
      <c r="M308" s="1" t="s">
        <v>2231</v>
      </c>
      <c r="N308" s="7">
        <f>IF(Table3[[#This Row],[Valid Resolution for Type]]="No",1,0)</f>
        <v>0</v>
      </c>
      <c r="O308" s="7">
        <f>IF(AND(Table3[[#This Row],[Invalid Resolution (for count)]]=0,Table3[[#This Row],[Vote Recorded]]="No"),1,0)</f>
        <v>1</v>
      </c>
      <c r="P308" s="7">
        <f>IF(AND(Table3[[#This Row],[Invalid Resolution (for count)]]=0,OR(Table3[[#This Row],[Appropriate Change Impact for Resolution]]="No",Table3[[#This Row],[Appropriate Change Category for Resolution]]="No")),1,0)</f>
        <v>1</v>
      </c>
    </row>
    <row r="309" spans="1:16" x14ac:dyDescent="0.25">
      <c r="A309" t="s">
        <v>1750</v>
      </c>
      <c r="B309" t="s">
        <v>5</v>
      </c>
      <c r="C309" t="s">
        <v>1751</v>
      </c>
      <c r="D309" t="s">
        <v>543</v>
      </c>
      <c r="E309" t="s">
        <v>7</v>
      </c>
      <c r="F309" t="s">
        <v>16</v>
      </c>
      <c r="I309" t="s">
        <v>10</v>
      </c>
      <c r="J309" s="1" t="s">
        <v>2231</v>
      </c>
      <c r="K309" s="1" t="s">
        <v>2229</v>
      </c>
      <c r="L309" s="1" t="s">
        <v>2229</v>
      </c>
      <c r="M309" s="1" t="s">
        <v>2231</v>
      </c>
      <c r="N309" s="7">
        <f>IF(Table3[[#This Row],[Valid Resolution for Type]]="No",1,0)</f>
        <v>0</v>
      </c>
      <c r="O309" s="7">
        <f>IF(AND(Table3[[#This Row],[Invalid Resolution (for count)]]=0,Table3[[#This Row],[Vote Recorded]]="No"),1,0)</f>
        <v>1</v>
      </c>
      <c r="P309" s="7">
        <f>IF(AND(Table3[[#This Row],[Invalid Resolution (for count)]]=0,OR(Table3[[#This Row],[Appropriate Change Impact for Resolution]]="No",Table3[[#This Row],[Appropriate Change Category for Resolution]]="No")),1,0)</f>
        <v>1</v>
      </c>
    </row>
    <row r="310" spans="1:16" x14ac:dyDescent="0.25">
      <c r="A310" t="s">
        <v>1748</v>
      </c>
      <c r="B310" t="s">
        <v>5</v>
      </c>
      <c r="C310" t="s">
        <v>1749</v>
      </c>
      <c r="D310" t="s">
        <v>543</v>
      </c>
      <c r="E310" t="s">
        <v>7</v>
      </c>
      <c r="F310" t="s">
        <v>16</v>
      </c>
      <c r="I310" t="s">
        <v>10</v>
      </c>
      <c r="J310" s="1" t="s">
        <v>2231</v>
      </c>
      <c r="K310" s="1" t="s">
        <v>2229</v>
      </c>
      <c r="L310" s="1" t="s">
        <v>2229</v>
      </c>
      <c r="M310" s="1" t="s">
        <v>2231</v>
      </c>
      <c r="N310" s="7">
        <f>IF(Table3[[#This Row],[Valid Resolution for Type]]="No",1,0)</f>
        <v>0</v>
      </c>
      <c r="O310" s="7">
        <f>IF(AND(Table3[[#This Row],[Invalid Resolution (for count)]]=0,Table3[[#This Row],[Vote Recorded]]="No"),1,0)</f>
        <v>1</v>
      </c>
      <c r="P310" s="7">
        <f>IF(AND(Table3[[#This Row],[Invalid Resolution (for count)]]=0,OR(Table3[[#This Row],[Appropriate Change Impact for Resolution]]="No",Table3[[#This Row],[Appropriate Change Category for Resolution]]="No")),1,0)</f>
        <v>1</v>
      </c>
    </row>
    <row r="311" spans="1:16" x14ac:dyDescent="0.25">
      <c r="A311" t="s">
        <v>1746</v>
      </c>
      <c r="B311" t="s">
        <v>5</v>
      </c>
      <c r="C311" t="s">
        <v>1747</v>
      </c>
      <c r="D311" t="s">
        <v>543</v>
      </c>
      <c r="E311" t="s">
        <v>7</v>
      </c>
      <c r="F311" t="s">
        <v>8</v>
      </c>
      <c r="I311" t="s">
        <v>10</v>
      </c>
      <c r="J311" s="1" t="s">
        <v>2231</v>
      </c>
      <c r="K311" s="1" t="s">
        <v>2229</v>
      </c>
      <c r="L311" s="1" t="s">
        <v>2229</v>
      </c>
      <c r="M311" t="s">
        <v>2231</v>
      </c>
      <c r="N311" s="7">
        <f>IF(Table3[[#This Row],[Valid Resolution for Type]]="No",1,0)</f>
        <v>0</v>
      </c>
      <c r="O311" s="7">
        <f>IF(AND(Table3[[#This Row],[Invalid Resolution (for count)]]=0,Table3[[#This Row],[Vote Recorded]]="No"),1,0)</f>
        <v>1</v>
      </c>
      <c r="P311" s="7">
        <f>IF(AND(Table3[[#This Row],[Invalid Resolution (for count)]]=0,OR(Table3[[#This Row],[Appropriate Change Impact for Resolution]]="No",Table3[[#This Row],[Appropriate Change Category for Resolution]]="No")),1,0)</f>
        <v>1</v>
      </c>
    </row>
    <row r="312" spans="1:16" x14ac:dyDescent="0.25">
      <c r="A312" t="s">
        <v>1744</v>
      </c>
      <c r="B312" t="s">
        <v>5</v>
      </c>
      <c r="C312" t="s">
        <v>1745</v>
      </c>
      <c r="D312" t="s">
        <v>543</v>
      </c>
      <c r="E312" t="s">
        <v>7</v>
      </c>
      <c r="F312" t="s">
        <v>16</v>
      </c>
      <c r="I312" t="s">
        <v>10</v>
      </c>
      <c r="J312" s="1" t="s">
        <v>2231</v>
      </c>
      <c r="K312" s="1" t="s">
        <v>2229</v>
      </c>
      <c r="L312" s="1" t="s">
        <v>2229</v>
      </c>
      <c r="M312" s="1" t="s">
        <v>2231</v>
      </c>
      <c r="N312" s="7">
        <f>IF(Table3[[#This Row],[Valid Resolution for Type]]="No",1,0)</f>
        <v>0</v>
      </c>
      <c r="O312" s="7">
        <f>IF(AND(Table3[[#This Row],[Invalid Resolution (for count)]]=0,Table3[[#This Row],[Vote Recorded]]="No"),1,0)</f>
        <v>1</v>
      </c>
      <c r="P312" s="7">
        <f>IF(AND(Table3[[#This Row],[Invalid Resolution (for count)]]=0,OR(Table3[[#This Row],[Appropriate Change Impact for Resolution]]="No",Table3[[#This Row],[Appropriate Change Category for Resolution]]="No")),1,0)</f>
        <v>1</v>
      </c>
    </row>
    <row r="313" spans="1:16" x14ac:dyDescent="0.25">
      <c r="A313" t="s">
        <v>1742</v>
      </c>
      <c r="B313" t="s">
        <v>5</v>
      </c>
      <c r="C313" t="s">
        <v>1743</v>
      </c>
      <c r="D313" t="s">
        <v>543</v>
      </c>
      <c r="E313" t="s">
        <v>7</v>
      </c>
      <c r="F313" t="s">
        <v>16</v>
      </c>
      <c r="I313" t="s">
        <v>10</v>
      </c>
      <c r="J313" s="1" t="s">
        <v>2231</v>
      </c>
      <c r="K313" s="1" t="s">
        <v>2229</v>
      </c>
      <c r="L313" s="1" t="s">
        <v>2229</v>
      </c>
      <c r="M313" s="1" t="s">
        <v>2231</v>
      </c>
      <c r="N313" s="7">
        <f>IF(Table3[[#This Row],[Valid Resolution for Type]]="No",1,0)</f>
        <v>0</v>
      </c>
      <c r="O313" s="7">
        <f>IF(AND(Table3[[#This Row],[Invalid Resolution (for count)]]=0,Table3[[#This Row],[Vote Recorded]]="No"),1,0)</f>
        <v>1</v>
      </c>
      <c r="P313" s="7">
        <f>IF(AND(Table3[[#This Row],[Invalid Resolution (for count)]]=0,OR(Table3[[#This Row],[Appropriate Change Impact for Resolution]]="No",Table3[[#This Row],[Appropriate Change Category for Resolution]]="No")),1,0)</f>
        <v>1</v>
      </c>
    </row>
    <row r="314" spans="1:16" x14ac:dyDescent="0.25">
      <c r="A314" t="s">
        <v>1740</v>
      </c>
      <c r="B314" t="s">
        <v>5</v>
      </c>
      <c r="C314" t="s">
        <v>1741</v>
      </c>
      <c r="D314" t="s">
        <v>543</v>
      </c>
      <c r="E314" t="s">
        <v>7</v>
      </c>
      <c r="F314" t="s">
        <v>16</v>
      </c>
      <c r="I314" t="s">
        <v>10</v>
      </c>
      <c r="J314" s="1" t="s">
        <v>2231</v>
      </c>
      <c r="K314" s="1" t="s">
        <v>2229</v>
      </c>
      <c r="L314" s="1" t="s">
        <v>2229</v>
      </c>
      <c r="M314" s="1" t="s">
        <v>2231</v>
      </c>
      <c r="N314" s="7">
        <f>IF(Table3[[#This Row],[Valid Resolution for Type]]="No",1,0)</f>
        <v>0</v>
      </c>
      <c r="O314" s="7">
        <f>IF(AND(Table3[[#This Row],[Invalid Resolution (for count)]]=0,Table3[[#This Row],[Vote Recorded]]="No"),1,0)</f>
        <v>1</v>
      </c>
      <c r="P314" s="7">
        <f>IF(AND(Table3[[#This Row],[Invalid Resolution (for count)]]=0,OR(Table3[[#This Row],[Appropriate Change Impact for Resolution]]="No",Table3[[#This Row],[Appropriate Change Category for Resolution]]="No")),1,0)</f>
        <v>1</v>
      </c>
    </row>
    <row r="315" spans="1:16" x14ac:dyDescent="0.25">
      <c r="A315" t="s">
        <v>1738</v>
      </c>
      <c r="B315" t="s">
        <v>5</v>
      </c>
      <c r="C315" t="s">
        <v>1739</v>
      </c>
      <c r="D315" t="s">
        <v>543</v>
      </c>
      <c r="E315" t="s">
        <v>7</v>
      </c>
      <c r="F315" t="s">
        <v>8</v>
      </c>
      <c r="I315" t="s">
        <v>10</v>
      </c>
      <c r="J315" s="1" t="s">
        <v>2231</v>
      </c>
      <c r="K315" s="1" t="s">
        <v>2229</v>
      </c>
      <c r="L315" s="1" t="s">
        <v>2229</v>
      </c>
      <c r="M315" t="s">
        <v>2231</v>
      </c>
      <c r="N315" s="7">
        <f>IF(Table3[[#This Row],[Valid Resolution for Type]]="No",1,0)</f>
        <v>0</v>
      </c>
      <c r="O315" s="7">
        <f>IF(AND(Table3[[#This Row],[Invalid Resolution (for count)]]=0,Table3[[#This Row],[Vote Recorded]]="No"),1,0)</f>
        <v>1</v>
      </c>
      <c r="P315" s="7">
        <f>IF(AND(Table3[[#This Row],[Invalid Resolution (for count)]]=0,OR(Table3[[#This Row],[Appropriate Change Impact for Resolution]]="No",Table3[[#This Row],[Appropriate Change Category for Resolution]]="No")),1,0)</f>
        <v>1</v>
      </c>
    </row>
    <row r="316" spans="1:16" x14ac:dyDescent="0.25">
      <c r="A316" t="s">
        <v>1736</v>
      </c>
      <c r="B316" t="s">
        <v>5</v>
      </c>
      <c r="C316" t="s">
        <v>1737</v>
      </c>
      <c r="D316" t="s">
        <v>543</v>
      </c>
      <c r="E316" t="s">
        <v>7</v>
      </c>
      <c r="F316" t="s">
        <v>16</v>
      </c>
      <c r="I316" t="s">
        <v>10</v>
      </c>
      <c r="J316" s="1" t="s">
        <v>2231</v>
      </c>
      <c r="K316" s="1" t="s">
        <v>2229</v>
      </c>
      <c r="L316" s="1" t="s">
        <v>2229</v>
      </c>
      <c r="M316" s="1" t="s">
        <v>2231</v>
      </c>
      <c r="N316" s="7">
        <f>IF(Table3[[#This Row],[Valid Resolution for Type]]="No",1,0)</f>
        <v>0</v>
      </c>
      <c r="O316" s="7">
        <f>IF(AND(Table3[[#This Row],[Invalid Resolution (for count)]]=0,Table3[[#This Row],[Vote Recorded]]="No"),1,0)</f>
        <v>1</v>
      </c>
      <c r="P316" s="7">
        <f>IF(AND(Table3[[#This Row],[Invalid Resolution (for count)]]=0,OR(Table3[[#This Row],[Appropriate Change Impact for Resolution]]="No",Table3[[#This Row],[Appropriate Change Category for Resolution]]="No")),1,0)</f>
        <v>1</v>
      </c>
    </row>
    <row r="317" spans="1:16" x14ac:dyDescent="0.25">
      <c r="A317" t="s">
        <v>1734</v>
      </c>
      <c r="B317" t="s">
        <v>5</v>
      </c>
      <c r="C317" t="s">
        <v>1735</v>
      </c>
      <c r="D317" t="s">
        <v>543</v>
      </c>
      <c r="E317" t="s">
        <v>7</v>
      </c>
      <c r="F317" t="s">
        <v>16</v>
      </c>
      <c r="I317" t="s">
        <v>10</v>
      </c>
      <c r="J317" s="1" t="s">
        <v>2231</v>
      </c>
      <c r="K317" s="1" t="s">
        <v>2229</v>
      </c>
      <c r="L317" s="1" t="s">
        <v>2229</v>
      </c>
      <c r="M317" s="1" t="s">
        <v>2231</v>
      </c>
      <c r="N317" s="7">
        <f>IF(Table3[[#This Row],[Valid Resolution for Type]]="No",1,0)</f>
        <v>0</v>
      </c>
      <c r="O317" s="7">
        <f>IF(AND(Table3[[#This Row],[Invalid Resolution (for count)]]=0,Table3[[#This Row],[Vote Recorded]]="No"),1,0)</f>
        <v>1</v>
      </c>
      <c r="P317" s="7">
        <f>IF(AND(Table3[[#This Row],[Invalid Resolution (for count)]]=0,OR(Table3[[#This Row],[Appropriate Change Impact for Resolution]]="No",Table3[[#This Row],[Appropriate Change Category for Resolution]]="No")),1,0)</f>
        <v>1</v>
      </c>
    </row>
    <row r="318" spans="1:16" x14ac:dyDescent="0.25">
      <c r="A318" t="s">
        <v>1732</v>
      </c>
      <c r="B318" t="s">
        <v>5</v>
      </c>
      <c r="C318" t="s">
        <v>1733</v>
      </c>
      <c r="D318" t="s">
        <v>543</v>
      </c>
      <c r="E318" t="s">
        <v>7</v>
      </c>
      <c r="F318" t="s">
        <v>16</v>
      </c>
      <c r="I318" t="s">
        <v>10</v>
      </c>
      <c r="J318" s="1" t="s">
        <v>2231</v>
      </c>
      <c r="K318" s="1" t="s">
        <v>2229</v>
      </c>
      <c r="L318" s="1" t="s">
        <v>2229</v>
      </c>
      <c r="M318" s="1" t="s">
        <v>2231</v>
      </c>
      <c r="N318" s="7">
        <f>IF(Table3[[#This Row],[Valid Resolution for Type]]="No",1,0)</f>
        <v>0</v>
      </c>
      <c r="O318" s="7">
        <f>IF(AND(Table3[[#This Row],[Invalid Resolution (for count)]]=0,Table3[[#This Row],[Vote Recorded]]="No"),1,0)</f>
        <v>1</v>
      </c>
      <c r="P318" s="7">
        <f>IF(AND(Table3[[#This Row],[Invalid Resolution (for count)]]=0,OR(Table3[[#This Row],[Appropriate Change Impact for Resolution]]="No",Table3[[#This Row],[Appropriate Change Category for Resolution]]="No")),1,0)</f>
        <v>1</v>
      </c>
    </row>
    <row r="319" spans="1:16" x14ac:dyDescent="0.25">
      <c r="A319" t="s">
        <v>1730</v>
      </c>
      <c r="B319" t="s">
        <v>5</v>
      </c>
      <c r="C319" t="s">
        <v>1731</v>
      </c>
      <c r="D319" t="s">
        <v>543</v>
      </c>
      <c r="E319" t="s">
        <v>7</v>
      </c>
      <c r="F319" t="s">
        <v>16</v>
      </c>
      <c r="I319" t="s">
        <v>10</v>
      </c>
      <c r="J319" s="1" t="s">
        <v>2231</v>
      </c>
      <c r="K319" s="1" t="s">
        <v>2229</v>
      </c>
      <c r="L319" s="1" t="s">
        <v>2229</v>
      </c>
      <c r="M319" s="1" t="s">
        <v>2231</v>
      </c>
      <c r="N319" s="7">
        <f>IF(Table3[[#This Row],[Valid Resolution for Type]]="No",1,0)</f>
        <v>0</v>
      </c>
      <c r="O319" s="7">
        <f>IF(AND(Table3[[#This Row],[Invalid Resolution (for count)]]=0,Table3[[#This Row],[Vote Recorded]]="No"),1,0)</f>
        <v>1</v>
      </c>
      <c r="P319" s="7">
        <f>IF(AND(Table3[[#This Row],[Invalid Resolution (for count)]]=0,OR(Table3[[#This Row],[Appropriate Change Impact for Resolution]]="No",Table3[[#This Row],[Appropriate Change Category for Resolution]]="No")),1,0)</f>
        <v>1</v>
      </c>
    </row>
    <row r="320" spans="1:16" x14ac:dyDescent="0.25">
      <c r="A320" t="s">
        <v>1712</v>
      </c>
      <c r="B320" t="s">
        <v>5</v>
      </c>
      <c r="C320" t="s">
        <v>1713</v>
      </c>
      <c r="D320" t="s">
        <v>543</v>
      </c>
      <c r="E320" t="s">
        <v>7</v>
      </c>
      <c r="F320" t="s">
        <v>16</v>
      </c>
      <c r="I320" t="s">
        <v>20</v>
      </c>
      <c r="J320" s="1" t="s">
        <v>2231</v>
      </c>
      <c r="K320" s="1" t="s">
        <v>2229</v>
      </c>
      <c r="L320" s="1" t="s">
        <v>2229</v>
      </c>
      <c r="M320" s="1" t="s">
        <v>2231</v>
      </c>
      <c r="N320" s="7">
        <f>IF(Table3[[#This Row],[Valid Resolution for Type]]="No",1,0)</f>
        <v>0</v>
      </c>
      <c r="O320" s="7">
        <f>IF(AND(Table3[[#This Row],[Invalid Resolution (for count)]]=0,Table3[[#This Row],[Vote Recorded]]="No"),1,0)</f>
        <v>1</v>
      </c>
      <c r="P320" s="7">
        <f>IF(AND(Table3[[#This Row],[Invalid Resolution (for count)]]=0,OR(Table3[[#This Row],[Appropriate Change Impact for Resolution]]="No",Table3[[#This Row],[Appropriate Change Category for Resolution]]="No")),1,0)</f>
        <v>1</v>
      </c>
    </row>
    <row r="321" spans="1:16" x14ac:dyDescent="0.25">
      <c r="A321" t="s">
        <v>1710</v>
      </c>
      <c r="B321" t="s">
        <v>5</v>
      </c>
      <c r="C321" t="s">
        <v>1711</v>
      </c>
      <c r="D321" t="s">
        <v>543</v>
      </c>
      <c r="E321" t="s">
        <v>7</v>
      </c>
      <c r="F321" t="s">
        <v>324</v>
      </c>
      <c r="I321" t="s">
        <v>24</v>
      </c>
      <c r="J321" s="1" t="s">
        <v>2231</v>
      </c>
      <c r="K321" s="1" t="s">
        <v>2229</v>
      </c>
      <c r="L321" s="1" t="s">
        <v>2231</v>
      </c>
      <c r="M321" t="s">
        <v>2229</v>
      </c>
      <c r="N321" s="7">
        <f>IF(Table3[[#This Row],[Valid Resolution for Type]]="No",1,0)</f>
        <v>0</v>
      </c>
      <c r="O321" s="7">
        <f>IF(AND(Table3[[#This Row],[Invalid Resolution (for count)]]=0,Table3[[#This Row],[Vote Recorded]]="No"),1,0)</f>
        <v>1</v>
      </c>
      <c r="P321" s="7">
        <f>IF(AND(Table3[[#This Row],[Invalid Resolution (for count)]]=0,OR(Table3[[#This Row],[Appropriate Change Impact for Resolution]]="No",Table3[[#This Row],[Appropriate Change Category for Resolution]]="No")),1,0)</f>
        <v>1</v>
      </c>
    </row>
    <row r="322" spans="1:16" x14ac:dyDescent="0.25">
      <c r="A322" t="s">
        <v>1706</v>
      </c>
      <c r="B322" t="s">
        <v>5</v>
      </c>
      <c r="C322" t="s">
        <v>1707</v>
      </c>
      <c r="D322" t="s">
        <v>543</v>
      </c>
      <c r="E322" t="s">
        <v>7</v>
      </c>
      <c r="F322" t="s">
        <v>16</v>
      </c>
      <c r="I322" t="s">
        <v>20</v>
      </c>
      <c r="J322" s="1" t="s">
        <v>2231</v>
      </c>
      <c r="K322" s="1" t="s">
        <v>2229</v>
      </c>
      <c r="L322" s="1" t="s">
        <v>2229</v>
      </c>
      <c r="M322" s="1" t="s">
        <v>2231</v>
      </c>
      <c r="N322" s="7">
        <f>IF(Table3[[#This Row],[Valid Resolution for Type]]="No",1,0)</f>
        <v>0</v>
      </c>
      <c r="O322" s="7">
        <f>IF(AND(Table3[[#This Row],[Invalid Resolution (for count)]]=0,Table3[[#This Row],[Vote Recorded]]="No"),1,0)</f>
        <v>1</v>
      </c>
      <c r="P322" s="7">
        <f>IF(AND(Table3[[#This Row],[Invalid Resolution (for count)]]=0,OR(Table3[[#This Row],[Appropriate Change Impact for Resolution]]="No",Table3[[#This Row],[Appropriate Change Category for Resolution]]="No")),1,0)</f>
        <v>1</v>
      </c>
    </row>
    <row r="323" spans="1:16" x14ac:dyDescent="0.25">
      <c r="A323" t="s">
        <v>1704</v>
      </c>
      <c r="B323" t="s">
        <v>5</v>
      </c>
      <c r="C323" t="s">
        <v>1705</v>
      </c>
      <c r="D323" t="s">
        <v>543</v>
      </c>
      <c r="E323" t="s">
        <v>7</v>
      </c>
      <c r="F323" t="s">
        <v>16</v>
      </c>
      <c r="I323" t="s">
        <v>10</v>
      </c>
      <c r="J323" s="1" t="s">
        <v>2231</v>
      </c>
      <c r="K323" s="1" t="s">
        <v>2229</v>
      </c>
      <c r="L323" s="1" t="s">
        <v>2229</v>
      </c>
      <c r="M323" s="1" t="s">
        <v>2231</v>
      </c>
      <c r="N323" s="7">
        <f>IF(Table3[[#This Row],[Valid Resolution for Type]]="No",1,0)</f>
        <v>0</v>
      </c>
      <c r="O323" s="7">
        <f>IF(AND(Table3[[#This Row],[Invalid Resolution (for count)]]=0,Table3[[#This Row],[Vote Recorded]]="No"),1,0)</f>
        <v>1</v>
      </c>
      <c r="P323" s="7">
        <f>IF(AND(Table3[[#This Row],[Invalid Resolution (for count)]]=0,OR(Table3[[#This Row],[Appropriate Change Impact for Resolution]]="No",Table3[[#This Row],[Appropriate Change Category for Resolution]]="No")),1,0)</f>
        <v>1</v>
      </c>
    </row>
    <row r="324" spans="1:16" x14ac:dyDescent="0.25">
      <c r="A324" t="s">
        <v>1702</v>
      </c>
      <c r="B324" t="s">
        <v>5</v>
      </c>
      <c r="C324" t="s">
        <v>1703</v>
      </c>
      <c r="D324" t="s">
        <v>543</v>
      </c>
      <c r="E324" t="s">
        <v>7</v>
      </c>
      <c r="F324" t="s">
        <v>16</v>
      </c>
      <c r="I324" t="s">
        <v>10</v>
      </c>
      <c r="J324" s="1" t="s">
        <v>2231</v>
      </c>
      <c r="K324" s="1" t="s">
        <v>2229</v>
      </c>
      <c r="L324" s="1" t="s">
        <v>2229</v>
      </c>
      <c r="M324" s="1" t="s">
        <v>2231</v>
      </c>
      <c r="N324" s="7">
        <f>IF(Table3[[#This Row],[Valid Resolution for Type]]="No",1,0)</f>
        <v>0</v>
      </c>
      <c r="O324" s="7">
        <f>IF(AND(Table3[[#This Row],[Invalid Resolution (for count)]]=0,Table3[[#This Row],[Vote Recorded]]="No"),1,0)</f>
        <v>1</v>
      </c>
      <c r="P324" s="7">
        <f>IF(AND(Table3[[#This Row],[Invalid Resolution (for count)]]=0,OR(Table3[[#This Row],[Appropriate Change Impact for Resolution]]="No",Table3[[#This Row],[Appropriate Change Category for Resolution]]="No")),1,0)</f>
        <v>1</v>
      </c>
    </row>
    <row r="325" spans="1:16" x14ac:dyDescent="0.25">
      <c r="A325" t="s">
        <v>1678</v>
      </c>
      <c r="B325" t="s">
        <v>5</v>
      </c>
      <c r="C325" t="s">
        <v>1679</v>
      </c>
      <c r="D325" t="s">
        <v>543</v>
      </c>
      <c r="E325" t="s">
        <v>7</v>
      </c>
      <c r="F325" t="s">
        <v>16</v>
      </c>
      <c r="I325" t="s">
        <v>10</v>
      </c>
      <c r="J325" s="1" t="s">
        <v>2231</v>
      </c>
      <c r="K325" s="1" t="s">
        <v>2229</v>
      </c>
      <c r="L325" s="1" t="s">
        <v>2229</v>
      </c>
      <c r="M325" s="1" t="s">
        <v>2231</v>
      </c>
      <c r="N325" s="7">
        <f>IF(Table3[[#This Row],[Valid Resolution for Type]]="No",1,0)</f>
        <v>0</v>
      </c>
      <c r="O325" s="7">
        <f>IF(AND(Table3[[#This Row],[Invalid Resolution (for count)]]=0,Table3[[#This Row],[Vote Recorded]]="No"),1,0)</f>
        <v>1</v>
      </c>
      <c r="P325" s="7">
        <f>IF(AND(Table3[[#This Row],[Invalid Resolution (for count)]]=0,OR(Table3[[#This Row],[Appropriate Change Impact for Resolution]]="No",Table3[[#This Row],[Appropriate Change Category for Resolution]]="No")),1,0)</f>
        <v>1</v>
      </c>
    </row>
    <row r="326" spans="1:16" x14ac:dyDescent="0.25">
      <c r="A326" t="s">
        <v>1660</v>
      </c>
      <c r="B326" t="s">
        <v>25</v>
      </c>
      <c r="C326" t="s">
        <v>1661</v>
      </c>
      <c r="D326" t="s">
        <v>543</v>
      </c>
      <c r="E326" t="s">
        <v>7</v>
      </c>
      <c r="F326" t="s">
        <v>22</v>
      </c>
      <c r="J326" s="1" t="s">
        <v>2231</v>
      </c>
      <c r="K326" s="1" t="s">
        <v>2229</v>
      </c>
      <c r="L326" s="1" t="s">
        <v>2231</v>
      </c>
      <c r="M326" t="s">
        <v>2231</v>
      </c>
      <c r="N326" s="7">
        <f>IF(Table3[[#This Row],[Valid Resolution for Type]]="No",1,0)</f>
        <v>0</v>
      </c>
      <c r="O326" s="7">
        <f>IF(AND(Table3[[#This Row],[Invalid Resolution (for count)]]=0,Table3[[#This Row],[Vote Recorded]]="No"),1,0)</f>
        <v>1</v>
      </c>
      <c r="P326" s="7">
        <f>IF(AND(Table3[[#This Row],[Invalid Resolution (for count)]]=0,OR(Table3[[#This Row],[Appropriate Change Impact for Resolution]]="No",Table3[[#This Row],[Appropriate Change Category for Resolution]]="No")),1,0)</f>
        <v>0</v>
      </c>
    </row>
    <row r="327" spans="1:16" x14ac:dyDescent="0.25">
      <c r="A327" t="s">
        <v>1658</v>
      </c>
      <c r="B327" t="s">
        <v>5</v>
      </c>
      <c r="C327" t="s">
        <v>1659</v>
      </c>
      <c r="D327" t="s">
        <v>543</v>
      </c>
      <c r="E327" t="s">
        <v>7</v>
      </c>
      <c r="F327" t="s">
        <v>16</v>
      </c>
      <c r="I327" t="s">
        <v>24</v>
      </c>
      <c r="J327" s="1" t="s">
        <v>2231</v>
      </c>
      <c r="K327" s="1" t="s">
        <v>2229</v>
      </c>
      <c r="L327" s="1" t="s">
        <v>2229</v>
      </c>
      <c r="M327" s="1" t="s">
        <v>2231</v>
      </c>
      <c r="N327" s="7">
        <f>IF(Table3[[#This Row],[Valid Resolution for Type]]="No",1,0)</f>
        <v>0</v>
      </c>
      <c r="O327" s="7">
        <f>IF(AND(Table3[[#This Row],[Invalid Resolution (for count)]]=0,Table3[[#This Row],[Vote Recorded]]="No"),1,0)</f>
        <v>1</v>
      </c>
      <c r="P327" s="7">
        <f>IF(AND(Table3[[#This Row],[Invalid Resolution (for count)]]=0,OR(Table3[[#This Row],[Appropriate Change Impact for Resolution]]="No",Table3[[#This Row],[Appropriate Change Category for Resolution]]="No")),1,0)</f>
        <v>1</v>
      </c>
    </row>
    <row r="328" spans="1:16" x14ac:dyDescent="0.25">
      <c r="A328" t="s">
        <v>1656</v>
      </c>
      <c r="B328" t="s">
        <v>5</v>
      </c>
      <c r="C328" t="s">
        <v>1657</v>
      </c>
      <c r="D328" t="s">
        <v>543</v>
      </c>
      <c r="E328" t="s">
        <v>7</v>
      </c>
      <c r="F328" t="s">
        <v>16</v>
      </c>
      <c r="I328" t="s">
        <v>10</v>
      </c>
      <c r="J328" s="1" t="s">
        <v>2231</v>
      </c>
      <c r="K328" s="1" t="s">
        <v>2229</v>
      </c>
      <c r="L328" s="1" t="s">
        <v>2229</v>
      </c>
      <c r="M328" s="1" t="s">
        <v>2231</v>
      </c>
      <c r="N328" s="7">
        <f>IF(Table3[[#This Row],[Valid Resolution for Type]]="No",1,0)</f>
        <v>0</v>
      </c>
      <c r="O328" s="7">
        <f>IF(AND(Table3[[#This Row],[Invalid Resolution (for count)]]=0,Table3[[#This Row],[Vote Recorded]]="No"),1,0)</f>
        <v>1</v>
      </c>
      <c r="P328" s="7">
        <f>IF(AND(Table3[[#This Row],[Invalid Resolution (for count)]]=0,OR(Table3[[#This Row],[Appropriate Change Impact for Resolution]]="No",Table3[[#This Row],[Appropriate Change Category for Resolution]]="No")),1,0)</f>
        <v>1</v>
      </c>
    </row>
    <row r="329" spans="1:16" x14ac:dyDescent="0.25">
      <c r="A329" t="s">
        <v>1654</v>
      </c>
      <c r="B329" t="s">
        <v>5</v>
      </c>
      <c r="C329" t="s">
        <v>1655</v>
      </c>
      <c r="D329" t="s">
        <v>543</v>
      </c>
      <c r="E329" t="s">
        <v>7</v>
      </c>
      <c r="F329" t="s">
        <v>136</v>
      </c>
      <c r="I329" t="s">
        <v>10</v>
      </c>
      <c r="J329" s="1" t="s">
        <v>2231</v>
      </c>
      <c r="K329" s="1" t="s">
        <v>2229</v>
      </c>
      <c r="L329" s="1" t="s">
        <v>2231</v>
      </c>
      <c r="M329" t="s">
        <v>2229</v>
      </c>
      <c r="N329" s="7">
        <f>IF(Table3[[#This Row],[Valid Resolution for Type]]="No",1,0)</f>
        <v>0</v>
      </c>
      <c r="O329" s="7">
        <f>IF(AND(Table3[[#This Row],[Invalid Resolution (for count)]]=0,Table3[[#This Row],[Vote Recorded]]="No"),1,0)</f>
        <v>1</v>
      </c>
      <c r="P329" s="7">
        <f>IF(AND(Table3[[#This Row],[Invalid Resolution (for count)]]=0,OR(Table3[[#This Row],[Appropriate Change Impact for Resolution]]="No",Table3[[#This Row],[Appropriate Change Category for Resolution]]="No")),1,0)</f>
        <v>1</v>
      </c>
    </row>
    <row r="330" spans="1:16" x14ac:dyDescent="0.25">
      <c r="A330" t="s">
        <v>1652</v>
      </c>
      <c r="B330" t="s">
        <v>5</v>
      </c>
      <c r="C330" t="s">
        <v>1653</v>
      </c>
      <c r="D330" t="s">
        <v>543</v>
      </c>
      <c r="E330" t="s">
        <v>7</v>
      </c>
      <c r="F330" t="s">
        <v>16</v>
      </c>
      <c r="I330" t="s">
        <v>20</v>
      </c>
      <c r="J330" s="1" t="s">
        <v>2231</v>
      </c>
      <c r="K330" s="1" t="s">
        <v>2229</v>
      </c>
      <c r="L330" s="1" t="s">
        <v>2229</v>
      </c>
      <c r="M330" s="1" t="s">
        <v>2231</v>
      </c>
      <c r="N330" s="7">
        <f>IF(Table3[[#This Row],[Valid Resolution for Type]]="No",1,0)</f>
        <v>0</v>
      </c>
      <c r="O330" s="7">
        <f>IF(AND(Table3[[#This Row],[Invalid Resolution (for count)]]=0,Table3[[#This Row],[Vote Recorded]]="No"),1,0)</f>
        <v>1</v>
      </c>
      <c r="P330" s="7">
        <f>IF(AND(Table3[[#This Row],[Invalid Resolution (for count)]]=0,OR(Table3[[#This Row],[Appropriate Change Impact for Resolution]]="No",Table3[[#This Row],[Appropriate Change Category for Resolution]]="No")),1,0)</f>
        <v>1</v>
      </c>
    </row>
    <row r="331" spans="1:16" x14ac:dyDescent="0.25">
      <c r="A331" t="s">
        <v>1650</v>
      </c>
      <c r="B331" t="s">
        <v>5</v>
      </c>
      <c r="C331" t="s">
        <v>1651</v>
      </c>
      <c r="D331" t="s">
        <v>543</v>
      </c>
      <c r="E331" t="s">
        <v>7</v>
      </c>
      <c r="F331" t="s">
        <v>8</v>
      </c>
      <c r="I331" t="s">
        <v>10</v>
      </c>
      <c r="J331" s="1" t="s">
        <v>2231</v>
      </c>
      <c r="K331" s="1" t="s">
        <v>2229</v>
      </c>
      <c r="L331" s="1" t="s">
        <v>2229</v>
      </c>
      <c r="M331" t="s">
        <v>2231</v>
      </c>
      <c r="N331" s="7">
        <f>IF(Table3[[#This Row],[Valid Resolution for Type]]="No",1,0)</f>
        <v>0</v>
      </c>
      <c r="O331" s="7">
        <f>IF(AND(Table3[[#This Row],[Invalid Resolution (for count)]]=0,Table3[[#This Row],[Vote Recorded]]="No"),1,0)</f>
        <v>1</v>
      </c>
      <c r="P331" s="7">
        <f>IF(AND(Table3[[#This Row],[Invalid Resolution (for count)]]=0,OR(Table3[[#This Row],[Appropriate Change Impact for Resolution]]="No",Table3[[#This Row],[Appropriate Change Category for Resolution]]="No")),1,0)</f>
        <v>1</v>
      </c>
    </row>
    <row r="332" spans="1:16" x14ac:dyDescent="0.25">
      <c r="A332" t="s">
        <v>1648</v>
      </c>
      <c r="B332" t="s">
        <v>5</v>
      </c>
      <c r="C332" t="s">
        <v>1649</v>
      </c>
      <c r="D332" t="s">
        <v>543</v>
      </c>
      <c r="E332" t="s">
        <v>7</v>
      </c>
      <c r="F332" t="s">
        <v>16</v>
      </c>
      <c r="I332" t="s">
        <v>20</v>
      </c>
      <c r="J332" s="1" t="s">
        <v>2231</v>
      </c>
      <c r="K332" s="1" t="s">
        <v>2229</v>
      </c>
      <c r="L332" s="1" t="s">
        <v>2229</v>
      </c>
      <c r="M332" s="1" t="s">
        <v>2231</v>
      </c>
      <c r="N332" s="7">
        <f>IF(Table3[[#This Row],[Valid Resolution for Type]]="No",1,0)</f>
        <v>0</v>
      </c>
      <c r="O332" s="7">
        <f>IF(AND(Table3[[#This Row],[Invalid Resolution (for count)]]=0,Table3[[#This Row],[Vote Recorded]]="No"),1,0)</f>
        <v>1</v>
      </c>
      <c r="P332" s="7">
        <f>IF(AND(Table3[[#This Row],[Invalid Resolution (for count)]]=0,OR(Table3[[#This Row],[Appropriate Change Impact for Resolution]]="No",Table3[[#This Row],[Appropriate Change Category for Resolution]]="No")),1,0)</f>
        <v>1</v>
      </c>
    </row>
    <row r="333" spans="1:16" x14ac:dyDescent="0.25">
      <c r="A333" t="s">
        <v>1646</v>
      </c>
      <c r="B333" t="s">
        <v>5</v>
      </c>
      <c r="C333" t="s">
        <v>1647</v>
      </c>
      <c r="D333" t="s">
        <v>543</v>
      </c>
      <c r="E333" t="s">
        <v>7</v>
      </c>
      <c r="F333" t="s">
        <v>16</v>
      </c>
      <c r="I333" t="s">
        <v>20</v>
      </c>
      <c r="J333" s="1" t="s">
        <v>2231</v>
      </c>
      <c r="K333" s="1" t="s">
        <v>2229</v>
      </c>
      <c r="L333" s="1" t="s">
        <v>2229</v>
      </c>
      <c r="M333" s="1" t="s">
        <v>2231</v>
      </c>
      <c r="N333" s="7">
        <f>IF(Table3[[#This Row],[Valid Resolution for Type]]="No",1,0)</f>
        <v>0</v>
      </c>
      <c r="O333" s="7">
        <f>IF(AND(Table3[[#This Row],[Invalid Resolution (for count)]]=0,Table3[[#This Row],[Vote Recorded]]="No"),1,0)</f>
        <v>1</v>
      </c>
      <c r="P333" s="7">
        <f>IF(AND(Table3[[#This Row],[Invalid Resolution (for count)]]=0,OR(Table3[[#This Row],[Appropriate Change Impact for Resolution]]="No",Table3[[#This Row],[Appropriate Change Category for Resolution]]="No")),1,0)</f>
        <v>1</v>
      </c>
    </row>
    <row r="334" spans="1:16" x14ac:dyDescent="0.25">
      <c r="A334" t="s">
        <v>1644</v>
      </c>
      <c r="B334" t="s">
        <v>5</v>
      </c>
      <c r="C334" t="s">
        <v>1645</v>
      </c>
      <c r="D334" t="s">
        <v>543</v>
      </c>
      <c r="E334" t="s">
        <v>7</v>
      </c>
      <c r="F334" t="s">
        <v>8</v>
      </c>
      <c r="I334" t="s">
        <v>20</v>
      </c>
      <c r="J334" s="1" t="s">
        <v>2231</v>
      </c>
      <c r="K334" s="1" t="s">
        <v>2229</v>
      </c>
      <c r="L334" s="1" t="s">
        <v>2229</v>
      </c>
      <c r="M334" t="s">
        <v>2231</v>
      </c>
      <c r="N334" s="7">
        <f>IF(Table3[[#This Row],[Valid Resolution for Type]]="No",1,0)</f>
        <v>0</v>
      </c>
      <c r="O334" s="7">
        <f>IF(AND(Table3[[#This Row],[Invalid Resolution (for count)]]=0,Table3[[#This Row],[Vote Recorded]]="No"),1,0)</f>
        <v>1</v>
      </c>
      <c r="P334" s="7">
        <f>IF(AND(Table3[[#This Row],[Invalid Resolution (for count)]]=0,OR(Table3[[#This Row],[Appropriate Change Impact for Resolution]]="No",Table3[[#This Row],[Appropriate Change Category for Resolution]]="No")),1,0)</f>
        <v>1</v>
      </c>
    </row>
    <row r="335" spans="1:16" x14ac:dyDescent="0.25">
      <c r="A335" t="s">
        <v>1642</v>
      </c>
      <c r="B335" t="s">
        <v>5</v>
      </c>
      <c r="C335" t="s">
        <v>1643</v>
      </c>
      <c r="D335" t="s">
        <v>543</v>
      </c>
      <c r="E335" t="s">
        <v>7</v>
      </c>
      <c r="F335" t="s">
        <v>16</v>
      </c>
      <c r="I335" t="s">
        <v>24</v>
      </c>
      <c r="J335" s="1" t="s">
        <v>2231</v>
      </c>
      <c r="K335" s="1" t="s">
        <v>2229</v>
      </c>
      <c r="L335" s="1" t="s">
        <v>2229</v>
      </c>
      <c r="M335" s="1" t="s">
        <v>2231</v>
      </c>
      <c r="N335" s="7">
        <f>IF(Table3[[#This Row],[Valid Resolution for Type]]="No",1,0)</f>
        <v>0</v>
      </c>
      <c r="O335" s="7">
        <f>IF(AND(Table3[[#This Row],[Invalid Resolution (for count)]]=0,Table3[[#This Row],[Vote Recorded]]="No"),1,0)</f>
        <v>1</v>
      </c>
      <c r="P335" s="7">
        <f>IF(AND(Table3[[#This Row],[Invalid Resolution (for count)]]=0,OR(Table3[[#This Row],[Appropriate Change Impact for Resolution]]="No",Table3[[#This Row],[Appropriate Change Category for Resolution]]="No")),1,0)</f>
        <v>1</v>
      </c>
    </row>
    <row r="336" spans="1:16" x14ac:dyDescent="0.25">
      <c r="A336" t="s">
        <v>1640</v>
      </c>
      <c r="B336" t="s">
        <v>5</v>
      </c>
      <c r="C336" t="s">
        <v>1641</v>
      </c>
      <c r="D336" t="s">
        <v>543</v>
      </c>
      <c r="E336" t="s">
        <v>7</v>
      </c>
      <c r="F336" t="s">
        <v>16</v>
      </c>
      <c r="I336" t="s">
        <v>20</v>
      </c>
      <c r="J336" s="1" t="s">
        <v>2231</v>
      </c>
      <c r="K336" s="1" t="s">
        <v>2229</v>
      </c>
      <c r="L336" s="1" t="s">
        <v>2229</v>
      </c>
      <c r="M336" s="1" t="s">
        <v>2231</v>
      </c>
      <c r="N336" s="7">
        <f>IF(Table3[[#This Row],[Valid Resolution for Type]]="No",1,0)</f>
        <v>0</v>
      </c>
      <c r="O336" s="7">
        <f>IF(AND(Table3[[#This Row],[Invalid Resolution (for count)]]=0,Table3[[#This Row],[Vote Recorded]]="No"),1,0)</f>
        <v>1</v>
      </c>
      <c r="P336" s="7">
        <f>IF(AND(Table3[[#This Row],[Invalid Resolution (for count)]]=0,OR(Table3[[#This Row],[Appropriate Change Impact for Resolution]]="No",Table3[[#This Row],[Appropriate Change Category for Resolution]]="No")),1,0)</f>
        <v>1</v>
      </c>
    </row>
    <row r="337" spans="1:16" x14ac:dyDescent="0.25">
      <c r="A337" t="s">
        <v>1638</v>
      </c>
      <c r="B337" t="s">
        <v>5</v>
      </c>
      <c r="C337" t="s">
        <v>1639</v>
      </c>
      <c r="D337" t="s">
        <v>543</v>
      </c>
      <c r="E337" t="s">
        <v>7</v>
      </c>
      <c r="F337" t="s">
        <v>16</v>
      </c>
      <c r="I337" t="s">
        <v>20</v>
      </c>
      <c r="J337" s="1" t="s">
        <v>2231</v>
      </c>
      <c r="K337" s="1" t="s">
        <v>2229</v>
      </c>
      <c r="L337" s="1" t="s">
        <v>2229</v>
      </c>
      <c r="M337" s="1" t="s">
        <v>2231</v>
      </c>
      <c r="N337" s="7">
        <f>IF(Table3[[#This Row],[Valid Resolution for Type]]="No",1,0)</f>
        <v>0</v>
      </c>
      <c r="O337" s="7">
        <f>IF(AND(Table3[[#This Row],[Invalid Resolution (for count)]]=0,Table3[[#This Row],[Vote Recorded]]="No"),1,0)</f>
        <v>1</v>
      </c>
      <c r="P337" s="7">
        <f>IF(AND(Table3[[#This Row],[Invalid Resolution (for count)]]=0,OR(Table3[[#This Row],[Appropriate Change Impact for Resolution]]="No",Table3[[#This Row],[Appropriate Change Category for Resolution]]="No")),1,0)</f>
        <v>1</v>
      </c>
    </row>
    <row r="338" spans="1:16" x14ac:dyDescent="0.25">
      <c r="A338" t="s">
        <v>1636</v>
      </c>
      <c r="B338" t="s">
        <v>5</v>
      </c>
      <c r="C338" t="s">
        <v>1637</v>
      </c>
      <c r="D338" t="s">
        <v>543</v>
      </c>
      <c r="E338" t="s">
        <v>7</v>
      </c>
      <c r="F338" t="s">
        <v>16</v>
      </c>
      <c r="I338" t="s">
        <v>10</v>
      </c>
      <c r="J338" s="1" t="s">
        <v>2231</v>
      </c>
      <c r="K338" s="1" t="s">
        <v>2229</v>
      </c>
      <c r="L338" s="1" t="s">
        <v>2229</v>
      </c>
      <c r="M338" s="1" t="s">
        <v>2231</v>
      </c>
      <c r="N338" s="7">
        <f>IF(Table3[[#This Row],[Valid Resolution for Type]]="No",1,0)</f>
        <v>0</v>
      </c>
      <c r="O338" s="7">
        <f>IF(AND(Table3[[#This Row],[Invalid Resolution (for count)]]=0,Table3[[#This Row],[Vote Recorded]]="No"),1,0)</f>
        <v>1</v>
      </c>
      <c r="P338" s="7">
        <f>IF(AND(Table3[[#This Row],[Invalid Resolution (for count)]]=0,OR(Table3[[#This Row],[Appropriate Change Impact for Resolution]]="No",Table3[[#This Row],[Appropriate Change Category for Resolution]]="No")),1,0)</f>
        <v>1</v>
      </c>
    </row>
    <row r="339" spans="1:16" x14ac:dyDescent="0.25">
      <c r="A339" t="s">
        <v>1634</v>
      </c>
      <c r="B339" t="s">
        <v>5</v>
      </c>
      <c r="C339" t="s">
        <v>1635</v>
      </c>
      <c r="D339" t="s">
        <v>543</v>
      </c>
      <c r="E339" t="s">
        <v>7</v>
      </c>
      <c r="F339" t="s">
        <v>16</v>
      </c>
      <c r="I339" t="s">
        <v>24</v>
      </c>
      <c r="J339" s="1" t="s">
        <v>2231</v>
      </c>
      <c r="K339" s="1" t="s">
        <v>2229</v>
      </c>
      <c r="L339" s="1" t="s">
        <v>2229</v>
      </c>
      <c r="M339" s="1" t="s">
        <v>2231</v>
      </c>
      <c r="N339" s="7">
        <f>IF(Table3[[#This Row],[Valid Resolution for Type]]="No",1,0)</f>
        <v>0</v>
      </c>
      <c r="O339" s="7">
        <f>IF(AND(Table3[[#This Row],[Invalid Resolution (for count)]]=0,Table3[[#This Row],[Vote Recorded]]="No"),1,0)</f>
        <v>1</v>
      </c>
      <c r="P339" s="7">
        <f>IF(AND(Table3[[#This Row],[Invalid Resolution (for count)]]=0,OR(Table3[[#This Row],[Appropriate Change Impact for Resolution]]="No",Table3[[#This Row],[Appropriate Change Category for Resolution]]="No")),1,0)</f>
        <v>1</v>
      </c>
    </row>
    <row r="340" spans="1:16" x14ac:dyDescent="0.25">
      <c r="A340" t="s">
        <v>1602</v>
      </c>
      <c r="B340" t="s">
        <v>5</v>
      </c>
      <c r="C340" t="s">
        <v>1603</v>
      </c>
      <c r="D340" t="s">
        <v>543</v>
      </c>
      <c r="E340" t="s">
        <v>7</v>
      </c>
      <c r="F340" t="s">
        <v>16</v>
      </c>
      <c r="I340" t="s">
        <v>20</v>
      </c>
      <c r="J340" s="1" t="s">
        <v>2231</v>
      </c>
      <c r="K340" s="1" t="s">
        <v>2229</v>
      </c>
      <c r="L340" s="1" t="s">
        <v>2229</v>
      </c>
      <c r="M340" s="1" t="s">
        <v>2231</v>
      </c>
      <c r="N340" s="7">
        <f>IF(Table3[[#This Row],[Valid Resolution for Type]]="No",1,0)</f>
        <v>0</v>
      </c>
      <c r="O340" s="7">
        <f>IF(AND(Table3[[#This Row],[Invalid Resolution (for count)]]=0,Table3[[#This Row],[Vote Recorded]]="No"),1,0)</f>
        <v>1</v>
      </c>
      <c r="P340" s="7">
        <f>IF(AND(Table3[[#This Row],[Invalid Resolution (for count)]]=0,OR(Table3[[#This Row],[Appropriate Change Impact for Resolution]]="No",Table3[[#This Row],[Appropriate Change Category for Resolution]]="No")),1,0)</f>
        <v>1</v>
      </c>
    </row>
    <row r="341" spans="1:16" x14ac:dyDescent="0.25">
      <c r="A341" t="s">
        <v>1596</v>
      </c>
      <c r="B341" t="s">
        <v>25</v>
      </c>
      <c r="C341" t="s">
        <v>1597</v>
      </c>
      <c r="D341" t="s">
        <v>543</v>
      </c>
      <c r="E341" t="s">
        <v>7</v>
      </c>
      <c r="F341" t="s">
        <v>8</v>
      </c>
      <c r="H341" t="s">
        <v>90</v>
      </c>
      <c r="J341" s="1" t="s">
        <v>2229</v>
      </c>
      <c r="K341" s="1" t="s">
        <v>2229</v>
      </c>
      <c r="L341" s="1" t="s">
        <v>2231</v>
      </c>
      <c r="M341" t="s">
        <v>2229</v>
      </c>
      <c r="N341" s="7">
        <f>IF(Table3[[#This Row],[Valid Resolution for Type]]="No",1,0)</f>
        <v>1</v>
      </c>
      <c r="O341" s="7">
        <f>IF(AND(Table3[[#This Row],[Invalid Resolution (for count)]]=0,Table3[[#This Row],[Vote Recorded]]="No"),1,0)</f>
        <v>0</v>
      </c>
      <c r="P341" s="7">
        <f>IF(AND(Table3[[#This Row],[Invalid Resolution (for count)]]=0,OR(Table3[[#This Row],[Appropriate Change Impact for Resolution]]="No",Table3[[#This Row],[Appropriate Change Category for Resolution]]="No")),1,0)</f>
        <v>0</v>
      </c>
    </row>
    <row r="342" spans="1:16" x14ac:dyDescent="0.25">
      <c r="A342" t="s">
        <v>1590</v>
      </c>
      <c r="B342" t="s">
        <v>25</v>
      </c>
      <c r="C342" t="s">
        <v>1591</v>
      </c>
      <c r="D342" t="s">
        <v>543</v>
      </c>
      <c r="E342" t="s">
        <v>7</v>
      </c>
      <c r="F342" t="s">
        <v>136</v>
      </c>
      <c r="J342" s="1" t="s">
        <v>2229</v>
      </c>
      <c r="K342" s="1" t="s">
        <v>2229</v>
      </c>
      <c r="L342" s="1" t="s">
        <v>2231</v>
      </c>
      <c r="M342" t="s">
        <v>2231</v>
      </c>
      <c r="N342" s="7">
        <f>IF(Table3[[#This Row],[Valid Resolution for Type]]="No",1,0)</f>
        <v>1</v>
      </c>
      <c r="O342" s="7">
        <f>IF(AND(Table3[[#This Row],[Invalid Resolution (for count)]]=0,Table3[[#This Row],[Vote Recorded]]="No"),1,0)</f>
        <v>0</v>
      </c>
      <c r="P342" s="7">
        <f>IF(AND(Table3[[#This Row],[Invalid Resolution (for count)]]=0,OR(Table3[[#This Row],[Appropriate Change Impact for Resolution]]="No",Table3[[#This Row],[Appropriate Change Category for Resolution]]="No")),1,0)</f>
        <v>0</v>
      </c>
    </row>
    <row r="343" spans="1:16" x14ac:dyDescent="0.25">
      <c r="A343" t="s">
        <v>1586</v>
      </c>
      <c r="B343" t="s">
        <v>25</v>
      </c>
      <c r="C343" t="s">
        <v>1587</v>
      </c>
      <c r="D343" t="s">
        <v>543</v>
      </c>
      <c r="E343" t="s">
        <v>7</v>
      </c>
      <c r="F343" t="s">
        <v>136</v>
      </c>
      <c r="J343" s="1" t="s">
        <v>2229</v>
      </c>
      <c r="K343" s="1" t="s">
        <v>2229</v>
      </c>
      <c r="L343" s="1" t="s">
        <v>2231</v>
      </c>
      <c r="M343" t="s">
        <v>2231</v>
      </c>
      <c r="N343" s="7">
        <f>IF(Table3[[#This Row],[Valid Resolution for Type]]="No",1,0)</f>
        <v>1</v>
      </c>
      <c r="O343" s="7">
        <f>IF(AND(Table3[[#This Row],[Invalid Resolution (for count)]]=0,Table3[[#This Row],[Vote Recorded]]="No"),1,0)</f>
        <v>0</v>
      </c>
      <c r="P343" s="7">
        <f>IF(AND(Table3[[#This Row],[Invalid Resolution (for count)]]=0,OR(Table3[[#This Row],[Appropriate Change Impact for Resolution]]="No",Table3[[#This Row],[Appropriate Change Category for Resolution]]="No")),1,0)</f>
        <v>0</v>
      </c>
    </row>
    <row r="344" spans="1:16" x14ac:dyDescent="0.25">
      <c r="A344" t="s">
        <v>1578</v>
      </c>
      <c r="B344" t="s">
        <v>5</v>
      </c>
      <c r="C344" t="s">
        <v>1579</v>
      </c>
      <c r="D344" t="s">
        <v>543</v>
      </c>
      <c r="E344" t="s">
        <v>7</v>
      </c>
      <c r="F344" t="s">
        <v>88</v>
      </c>
      <c r="J344" s="1" t="s">
        <v>2229</v>
      </c>
      <c r="K344" s="1" t="s">
        <v>2229</v>
      </c>
      <c r="L344" s="1" t="s">
        <v>2231</v>
      </c>
      <c r="M344" s="1" t="s">
        <v>2231</v>
      </c>
      <c r="N344" s="7">
        <f>IF(Table3[[#This Row],[Valid Resolution for Type]]="No",1,0)</f>
        <v>1</v>
      </c>
      <c r="O344" s="7">
        <f>IF(AND(Table3[[#This Row],[Invalid Resolution (for count)]]=0,Table3[[#This Row],[Vote Recorded]]="No"),1,0)</f>
        <v>0</v>
      </c>
      <c r="P344" s="7">
        <f>IF(AND(Table3[[#This Row],[Invalid Resolution (for count)]]=0,OR(Table3[[#This Row],[Appropriate Change Impact for Resolution]]="No",Table3[[#This Row],[Appropriate Change Category for Resolution]]="No")),1,0)</f>
        <v>0</v>
      </c>
    </row>
    <row r="345" spans="1:16" x14ac:dyDescent="0.25">
      <c r="A345" t="s">
        <v>1553</v>
      </c>
      <c r="B345" t="s">
        <v>5</v>
      </c>
      <c r="C345" t="s">
        <v>1554</v>
      </c>
      <c r="D345" t="s">
        <v>543</v>
      </c>
      <c r="E345" t="s">
        <v>7</v>
      </c>
      <c r="F345" t="s">
        <v>16</v>
      </c>
      <c r="I345" t="s">
        <v>10</v>
      </c>
      <c r="J345" s="1" t="s">
        <v>2231</v>
      </c>
      <c r="K345" s="1" t="s">
        <v>2229</v>
      </c>
      <c r="L345" s="1" t="s">
        <v>2229</v>
      </c>
      <c r="M345" s="1" t="s">
        <v>2231</v>
      </c>
      <c r="N345" s="7">
        <f>IF(Table3[[#This Row],[Valid Resolution for Type]]="No",1,0)</f>
        <v>0</v>
      </c>
      <c r="O345" s="7">
        <f>IF(AND(Table3[[#This Row],[Invalid Resolution (for count)]]=0,Table3[[#This Row],[Vote Recorded]]="No"),1,0)</f>
        <v>1</v>
      </c>
      <c r="P345" s="7">
        <f>IF(AND(Table3[[#This Row],[Invalid Resolution (for count)]]=0,OR(Table3[[#This Row],[Appropriate Change Impact for Resolution]]="No",Table3[[#This Row],[Appropriate Change Category for Resolution]]="No")),1,0)</f>
        <v>1</v>
      </c>
    </row>
    <row r="346" spans="1:16" x14ac:dyDescent="0.25">
      <c r="A346" t="s">
        <v>1551</v>
      </c>
      <c r="B346" t="s">
        <v>5</v>
      </c>
      <c r="C346" t="s">
        <v>1552</v>
      </c>
      <c r="D346" t="s">
        <v>543</v>
      </c>
      <c r="E346" t="s">
        <v>7</v>
      </c>
      <c r="F346" t="s">
        <v>16</v>
      </c>
      <c r="I346" t="s">
        <v>20</v>
      </c>
      <c r="J346" s="1" t="s">
        <v>2231</v>
      </c>
      <c r="K346" s="1" t="s">
        <v>2229</v>
      </c>
      <c r="L346" s="1" t="s">
        <v>2229</v>
      </c>
      <c r="M346" s="1" t="s">
        <v>2231</v>
      </c>
      <c r="N346" s="7">
        <f>IF(Table3[[#This Row],[Valid Resolution for Type]]="No",1,0)</f>
        <v>0</v>
      </c>
      <c r="O346" s="7">
        <f>IF(AND(Table3[[#This Row],[Invalid Resolution (for count)]]=0,Table3[[#This Row],[Vote Recorded]]="No"),1,0)</f>
        <v>1</v>
      </c>
      <c r="P346" s="7">
        <f>IF(AND(Table3[[#This Row],[Invalid Resolution (for count)]]=0,OR(Table3[[#This Row],[Appropriate Change Impact for Resolution]]="No",Table3[[#This Row],[Appropriate Change Category for Resolution]]="No")),1,0)</f>
        <v>1</v>
      </c>
    </row>
    <row r="347" spans="1:16" x14ac:dyDescent="0.25">
      <c r="A347" t="s">
        <v>1547</v>
      </c>
      <c r="B347" t="s">
        <v>5</v>
      </c>
      <c r="C347" t="s">
        <v>1548</v>
      </c>
      <c r="D347" t="s">
        <v>543</v>
      </c>
      <c r="E347" t="s">
        <v>7</v>
      </c>
      <c r="F347" t="s">
        <v>16</v>
      </c>
      <c r="I347" t="s">
        <v>20</v>
      </c>
      <c r="J347" s="1" t="s">
        <v>2231</v>
      </c>
      <c r="K347" s="1" t="s">
        <v>2229</v>
      </c>
      <c r="L347" s="1" t="s">
        <v>2229</v>
      </c>
      <c r="M347" s="1" t="s">
        <v>2231</v>
      </c>
      <c r="N347" s="7">
        <f>IF(Table3[[#This Row],[Valid Resolution for Type]]="No",1,0)</f>
        <v>0</v>
      </c>
      <c r="O347" s="7">
        <f>IF(AND(Table3[[#This Row],[Invalid Resolution (for count)]]=0,Table3[[#This Row],[Vote Recorded]]="No"),1,0)</f>
        <v>1</v>
      </c>
      <c r="P347" s="7">
        <f>IF(AND(Table3[[#This Row],[Invalid Resolution (for count)]]=0,OR(Table3[[#This Row],[Appropriate Change Impact for Resolution]]="No",Table3[[#This Row],[Appropriate Change Category for Resolution]]="No")),1,0)</f>
        <v>1</v>
      </c>
    </row>
    <row r="348" spans="1:16" x14ac:dyDescent="0.25">
      <c r="A348" t="s">
        <v>1535</v>
      </c>
      <c r="B348" t="s">
        <v>5</v>
      </c>
      <c r="C348" t="s">
        <v>1536</v>
      </c>
      <c r="D348" t="s">
        <v>543</v>
      </c>
      <c r="E348" t="s">
        <v>7</v>
      </c>
      <c r="F348" t="s">
        <v>16</v>
      </c>
      <c r="H348" t="s">
        <v>90</v>
      </c>
      <c r="I348" t="s">
        <v>20</v>
      </c>
      <c r="J348" s="1" t="s">
        <v>2231</v>
      </c>
      <c r="K348" s="1" t="s">
        <v>2229</v>
      </c>
      <c r="L348" s="1" t="s">
        <v>2231</v>
      </c>
      <c r="M348" s="1" t="s">
        <v>2231</v>
      </c>
      <c r="N348" s="7">
        <f>IF(Table3[[#This Row],[Valid Resolution for Type]]="No",1,0)</f>
        <v>0</v>
      </c>
      <c r="O348" s="7">
        <f>IF(AND(Table3[[#This Row],[Invalid Resolution (for count)]]=0,Table3[[#This Row],[Vote Recorded]]="No"),1,0)</f>
        <v>1</v>
      </c>
      <c r="P348" s="7">
        <f>IF(AND(Table3[[#This Row],[Invalid Resolution (for count)]]=0,OR(Table3[[#This Row],[Appropriate Change Impact for Resolution]]="No",Table3[[#This Row],[Appropriate Change Category for Resolution]]="No")),1,0)</f>
        <v>0</v>
      </c>
    </row>
    <row r="349" spans="1:16" x14ac:dyDescent="0.25">
      <c r="A349" t="s">
        <v>1533</v>
      </c>
      <c r="B349" t="s">
        <v>5</v>
      </c>
      <c r="C349" t="s">
        <v>1534</v>
      </c>
      <c r="D349" t="s">
        <v>543</v>
      </c>
      <c r="E349" t="s">
        <v>7</v>
      </c>
      <c r="F349" t="s">
        <v>324</v>
      </c>
      <c r="I349" t="s">
        <v>24</v>
      </c>
      <c r="J349" s="1" t="s">
        <v>2231</v>
      </c>
      <c r="K349" s="1" t="s">
        <v>2229</v>
      </c>
      <c r="L349" s="1" t="s">
        <v>2231</v>
      </c>
      <c r="M349" t="s">
        <v>2229</v>
      </c>
      <c r="N349" s="7">
        <f>IF(Table3[[#This Row],[Valid Resolution for Type]]="No",1,0)</f>
        <v>0</v>
      </c>
      <c r="O349" s="7">
        <f>IF(AND(Table3[[#This Row],[Invalid Resolution (for count)]]=0,Table3[[#This Row],[Vote Recorded]]="No"),1,0)</f>
        <v>1</v>
      </c>
      <c r="P349" s="7">
        <f>IF(AND(Table3[[#This Row],[Invalid Resolution (for count)]]=0,OR(Table3[[#This Row],[Appropriate Change Impact for Resolution]]="No",Table3[[#This Row],[Appropriate Change Category for Resolution]]="No")),1,0)</f>
        <v>1</v>
      </c>
    </row>
    <row r="350" spans="1:16" x14ac:dyDescent="0.25">
      <c r="A350" t="s">
        <v>1467</v>
      </c>
      <c r="B350" t="s">
        <v>5</v>
      </c>
      <c r="C350" t="s">
        <v>1468</v>
      </c>
      <c r="D350" t="s">
        <v>543</v>
      </c>
      <c r="E350" t="s">
        <v>7</v>
      </c>
      <c r="F350" t="s">
        <v>16</v>
      </c>
      <c r="H350" t="s">
        <v>90</v>
      </c>
      <c r="I350" t="s">
        <v>20</v>
      </c>
      <c r="J350" s="1" t="s">
        <v>2231</v>
      </c>
      <c r="K350" s="1" t="s">
        <v>2229</v>
      </c>
      <c r="L350" s="1" t="s">
        <v>2231</v>
      </c>
      <c r="M350" s="1" t="s">
        <v>2231</v>
      </c>
      <c r="N350" s="7">
        <f>IF(Table3[[#This Row],[Valid Resolution for Type]]="No",1,0)</f>
        <v>0</v>
      </c>
      <c r="O350" s="7">
        <f>IF(AND(Table3[[#This Row],[Invalid Resolution (for count)]]=0,Table3[[#This Row],[Vote Recorded]]="No"),1,0)</f>
        <v>1</v>
      </c>
      <c r="P350" s="7">
        <f>IF(AND(Table3[[#This Row],[Invalid Resolution (for count)]]=0,OR(Table3[[#This Row],[Appropriate Change Impact for Resolution]]="No",Table3[[#This Row],[Appropriate Change Category for Resolution]]="No")),1,0)</f>
        <v>0</v>
      </c>
    </row>
    <row r="351" spans="1:16" x14ac:dyDescent="0.25">
      <c r="A351" t="s">
        <v>1465</v>
      </c>
      <c r="B351" t="s">
        <v>5</v>
      </c>
      <c r="C351" t="s">
        <v>1466</v>
      </c>
      <c r="D351" t="s">
        <v>543</v>
      </c>
      <c r="E351" t="s">
        <v>7</v>
      </c>
      <c r="F351" t="s">
        <v>8</v>
      </c>
      <c r="I351" t="s">
        <v>20</v>
      </c>
      <c r="J351" s="1" t="s">
        <v>2231</v>
      </c>
      <c r="K351" s="1" t="s">
        <v>2229</v>
      </c>
      <c r="L351" s="1" t="s">
        <v>2229</v>
      </c>
      <c r="M351" t="s">
        <v>2231</v>
      </c>
      <c r="N351" s="7">
        <f>IF(Table3[[#This Row],[Valid Resolution for Type]]="No",1,0)</f>
        <v>0</v>
      </c>
      <c r="O351" s="7">
        <f>IF(AND(Table3[[#This Row],[Invalid Resolution (for count)]]=0,Table3[[#This Row],[Vote Recorded]]="No"),1,0)</f>
        <v>1</v>
      </c>
      <c r="P351" s="7">
        <f>IF(AND(Table3[[#This Row],[Invalid Resolution (for count)]]=0,OR(Table3[[#This Row],[Appropriate Change Impact for Resolution]]="No",Table3[[#This Row],[Appropriate Change Category for Resolution]]="No")),1,0)</f>
        <v>1</v>
      </c>
    </row>
    <row r="352" spans="1:16" x14ac:dyDescent="0.25">
      <c r="A352" t="s">
        <v>1176</v>
      </c>
      <c r="B352" t="s">
        <v>5</v>
      </c>
      <c r="C352" t="s">
        <v>1177</v>
      </c>
      <c r="D352" t="s">
        <v>543</v>
      </c>
      <c r="E352" t="s">
        <v>7</v>
      </c>
      <c r="F352" t="s">
        <v>8</v>
      </c>
      <c r="H352" t="s">
        <v>90</v>
      </c>
      <c r="I352" t="s">
        <v>10</v>
      </c>
      <c r="J352" s="1" t="s">
        <v>2231</v>
      </c>
      <c r="K352" s="1" t="s">
        <v>2229</v>
      </c>
      <c r="L352" s="1" t="s">
        <v>2231</v>
      </c>
      <c r="M352" t="s">
        <v>2231</v>
      </c>
      <c r="N352" s="7">
        <f>IF(Table3[[#This Row],[Valid Resolution for Type]]="No",1,0)</f>
        <v>0</v>
      </c>
      <c r="O352" s="7">
        <f>IF(AND(Table3[[#This Row],[Invalid Resolution (for count)]]=0,Table3[[#This Row],[Vote Recorded]]="No"),1,0)</f>
        <v>1</v>
      </c>
      <c r="P352" s="7">
        <f>IF(AND(Table3[[#This Row],[Invalid Resolution (for count)]]=0,OR(Table3[[#This Row],[Appropriate Change Impact for Resolution]]="No",Table3[[#This Row],[Appropriate Change Category for Resolution]]="No")),1,0)</f>
        <v>0</v>
      </c>
    </row>
    <row r="353" spans="1:16" x14ac:dyDescent="0.25">
      <c r="A353" t="s">
        <v>673</v>
      </c>
      <c r="B353" t="s">
        <v>5</v>
      </c>
      <c r="C353" t="s">
        <v>674</v>
      </c>
      <c r="D353" t="s">
        <v>543</v>
      </c>
      <c r="E353" t="s">
        <v>7</v>
      </c>
      <c r="F353" t="s">
        <v>16</v>
      </c>
      <c r="H353" t="s">
        <v>90</v>
      </c>
      <c r="I353" t="s">
        <v>20</v>
      </c>
      <c r="J353" s="1" t="s">
        <v>2231</v>
      </c>
      <c r="K353" s="1" t="s">
        <v>2229</v>
      </c>
      <c r="L353" s="1" t="s">
        <v>2231</v>
      </c>
      <c r="M353" s="1" t="s">
        <v>2231</v>
      </c>
      <c r="N353" s="7">
        <f>IF(Table3[[#This Row],[Valid Resolution for Type]]="No",1,0)</f>
        <v>0</v>
      </c>
      <c r="O353" s="7">
        <f>IF(AND(Table3[[#This Row],[Invalid Resolution (for count)]]=0,Table3[[#This Row],[Vote Recorded]]="No"),1,0)</f>
        <v>1</v>
      </c>
      <c r="P353" s="7">
        <f>IF(AND(Table3[[#This Row],[Invalid Resolution (for count)]]=0,OR(Table3[[#This Row],[Appropriate Change Impact for Resolution]]="No",Table3[[#This Row],[Appropriate Change Category for Resolution]]="No")),1,0)</f>
        <v>0</v>
      </c>
    </row>
    <row r="354" spans="1:16" x14ac:dyDescent="0.25">
      <c r="A354" t="s">
        <v>560</v>
      </c>
      <c r="B354" t="s">
        <v>540</v>
      </c>
      <c r="C354" t="s">
        <v>561</v>
      </c>
      <c r="D354" t="s">
        <v>543</v>
      </c>
      <c r="E354" t="s">
        <v>7</v>
      </c>
      <c r="F354" t="s">
        <v>16</v>
      </c>
      <c r="H354" t="s">
        <v>90</v>
      </c>
      <c r="J354" s="1" t="s">
        <v>2231</v>
      </c>
      <c r="K354" s="1" t="s">
        <v>2229</v>
      </c>
      <c r="L354" s="1" t="s">
        <v>2231</v>
      </c>
      <c r="M354" t="s">
        <v>2229</v>
      </c>
      <c r="N354" s="7">
        <f>IF(Table3[[#This Row],[Valid Resolution for Type]]="No",1,0)</f>
        <v>0</v>
      </c>
      <c r="O354" s="7">
        <f>IF(AND(Table3[[#This Row],[Invalid Resolution (for count)]]=0,Table3[[#This Row],[Vote Recorded]]="No"),1,0)</f>
        <v>1</v>
      </c>
      <c r="P354" s="7">
        <f>IF(AND(Table3[[#This Row],[Invalid Resolution (for count)]]=0,OR(Table3[[#This Row],[Appropriate Change Impact for Resolution]]="No",Table3[[#This Row],[Appropriate Change Category for Resolution]]="No")),1,0)</f>
        <v>1</v>
      </c>
    </row>
    <row r="355" spans="1:16" x14ac:dyDescent="0.25">
      <c r="A355" t="s">
        <v>558</v>
      </c>
      <c r="B355" t="s">
        <v>540</v>
      </c>
      <c r="C355" t="s">
        <v>559</v>
      </c>
      <c r="D355" t="s">
        <v>543</v>
      </c>
      <c r="E355" t="s">
        <v>7</v>
      </c>
      <c r="F355" t="s">
        <v>16</v>
      </c>
      <c r="H355" t="s">
        <v>90</v>
      </c>
      <c r="J355" s="1" t="s">
        <v>2231</v>
      </c>
      <c r="K355" s="1" t="s">
        <v>2229</v>
      </c>
      <c r="L355" s="1" t="s">
        <v>2231</v>
      </c>
      <c r="M355" t="s">
        <v>2229</v>
      </c>
      <c r="N355" s="7">
        <f>IF(Table3[[#This Row],[Valid Resolution for Type]]="No",1,0)</f>
        <v>0</v>
      </c>
      <c r="O355" s="7">
        <f>IF(AND(Table3[[#This Row],[Invalid Resolution (for count)]]=0,Table3[[#This Row],[Vote Recorded]]="No"),1,0)</f>
        <v>1</v>
      </c>
      <c r="P355" s="7">
        <f>IF(AND(Table3[[#This Row],[Invalid Resolution (for count)]]=0,OR(Table3[[#This Row],[Appropriate Change Impact for Resolution]]="No",Table3[[#This Row],[Appropriate Change Category for Resolution]]="No")),1,0)</f>
        <v>1</v>
      </c>
    </row>
    <row r="356" spans="1:16" x14ac:dyDescent="0.25">
      <c r="A356" t="s">
        <v>541</v>
      </c>
      <c r="B356" t="s">
        <v>540</v>
      </c>
      <c r="C356" t="s">
        <v>542</v>
      </c>
      <c r="D356" t="s">
        <v>543</v>
      </c>
      <c r="E356" t="s">
        <v>7</v>
      </c>
      <c r="F356" t="s">
        <v>16</v>
      </c>
      <c r="H356" t="s">
        <v>90</v>
      </c>
      <c r="I356" t="s">
        <v>20</v>
      </c>
      <c r="J356" s="1" t="s">
        <v>2231</v>
      </c>
      <c r="K356" s="1" t="s">
        <v>2229</v>
      </c>
      <c r="L356" s="1" t="s">
        <v>2231</v>
      </c>
      <c r="M356" s="1" t="s">
        <v>2231</v>
      </c>
      <c r="N356" s="7">
        <f>IF(Table3[[#This Row],[Valid Resolution for Type]]="No",1,0)</f>
        <v>0</v>
      </c>
      <c r="O356" s="7">
        <f>IF(AND(Table3[[#This Row],[Invalid Resolution (for count)]]=0,Table3[[#This Row],[Vote Recorded]]="No"),1,0)</f>
        <v>1</v>
      </c>
      <c r="P356" s="7">
        <f>IF(AND(Table3[[#This Row],[Invalid Resolution (for count)]]=0,OR(Table3[[#This Row],[Appropriate Change Impact for Resolution]]="No",Table3[[#This Row],[Appropriate Change Category for Resolution]]="No")),1,0)</f>
        <v>0</v>
      </c>
    </row>
    <row r="357" spans="1:16" x14ac:dyDescent="0.25">
      <c r="A357" t="s">
        <v>120</v>
      </c>
      <c r="B357" t="s">
        <v>5</v>
      </c>
      <c r="C357" t="s">
        <v>121</v>
      </c>
      <c r="D357" t="s">
        <v>122</v>
      </c>
      <c r="E357" t="s">
        <v>7</v>
      </c>
      <c r="F357" t="s">
        <v>22</v>
      </c>
      <c r="G357" t="s">
        <v>69</v>
      </c>
      <c r="I357" t="s">
        <v>10</v>
      </c>
      <c r="J357" s="1" t="s">
        <v>2229</v>
      </c>
      <c r="K357" s="1" t="s">
        <v>2231</v>
      </c>
      <c r="L357" s="1" t="s">
        <v>2231</v>
      </c>
      <c r="M357" s="1" t="s">
        <v>2229</v>
      </c>
      <c r="N357" s="7">
        <f>IF(Table3[[#This Row],[Valid Resolution for Type]]="No",1,0)</f>
        <v>1</v>
      </c>
      <c r="O357" s="7">
        <f>IF(AND(Table3[[#This Row],[Invalid Resolution (for count)]]=0,Table3[[#This Row],[Vote Recorded]]="No"),1,0)</f>
        <v>0</v>
      </c>
      <c r="P357" s="7">
        <f>IF(AND(Table3[[#This Row],[Invalid Resolution (for count)]]=0,OR(Table3[[#This Row],[Appropriate Change Impact for Resolution]]="No",Table3[[#This Row],[Appropriate Change Category for Resolution]]="No")),1,0)</f>
        <v>0</v>
      </c>
    </row>
    <row r="358" spans="1:16" x14ac:dyDescent="0.25">
      <c r="A358" t="s">
        <v>507</v>
      </c>
      <c r="B358" t="s">
        <v>5</v>
      </c>
      <c r="C358" t="s">
        <v>508</v>
      </c>
      <c r="D358" t="s">
        <v>11</v>
      </c>
      <c r="E358" t="s">
        <v>7</v>
      </c>
      <c r="F358" t="s">
        <v>61</v>
      </c>
      <c r="G358" t="s">
        <v>93</v>
      </c>
      <c r="H358" t="s">
        <v>90</v>
      </c>
      <c r="J358" s="1" t="s">
        <v>2231</v>
      </c>
      <c r="K358" s="1" t="s">
        <v>2231</v>
      </c>
      <c r="L358" s="1" t="s">
        <v>2231</v>
      </c>
      <c r="M358" t="s">
        <v>2229</v>
      </c>
      <c r="N358" s="7">
        <f>IF(Table3[[#This Row],[Valid Resolution for Type]]="No",1,0)</f>
        <v>0</v>
      </c>
      <c r="O358" s="7">
        <f>IF(AND(Table3[[#This Row],[Invalid Resolution (for count)]]=0,Table3[[#This Row],[Vote Recorded]]="No"),1,0)</f>
        <v>0</v>
      </c>
      <c r="P358" s="7">
        <f>IF(AND(Table3[[#This Row],[Invalid Resolution (for count)]]=0,OR(Table3[[#This Row],[Appropriate Change Impact for Resolution]]="No",Table3[[#This Row],[Appropriate Change Category for Resolution]]="No")),1,0)</f>
        <v>1</v>
      </c>
    </row>
    <row r="359" spans="1:16" x14ac:dyDescent="0.25">
      <c r="A359" t="s">
        <v>403</v>
      </c>
      <c r="B359" t="s">
        <v>5</v>
      </c>
      <c r="C359" t="s">
        <v>404</v>
      </c>
      <c r="D359" t="s">
        <v>11</v>
      </c>
      <c r="E359" t="s">
        <v>7</v>
      </c>
      <c r="F359" t="s">
        <v>16</v>
      </c>
      <c r="G359" t="s">
        <v>278</v>
      </c>
      <c r="I359" t="s">
        <v>10</v>
      </c>
      <c r="J359" s="1" t="s">
        <v>2231</v>
      </c>
      <c r="K359" s="1" t="s">
        <v>2231</v>
      </c>
      <c r="L359" s="1" t="s">
        <v>2229</v>
      </c>
      <c r="M359" s="1" t="s">
        <v>2231</v>
      </c>
      <c r="N359" s="7">
        <f>IF(Table3[[#This Row],[Valid Resolution for Type]]="No",1,0)</f>
        <v>0</v>
      </c>
      <c r="O359" s="7">
        <f>IF(AND(Table3[[#This Row],[Invalid Resolution (for count)]]=0,Table3[[#This Row],[Vote Recorded]]="No"),1,0)</f>
        <v>0</v>
      </c>
      <c r="P359" s="7">
        <f>IF(AND(Table3[[#This Row],[Invalid Resolution (for count)]]=0,OR(Table3[[#This Row],[Appropriate Change Impact for Resolution]]="No",Table3[[#This Row],[Appropriate Change Category for Resolution]]="No")),1,0)</f>
        <v>1</v>
      </c>
    </row>
    <row r="360" spans="1:16" x14ac:dyDescent="0.25">
      <c r="A360" t="s">
        <v>401</v>
      </c>
      <c r="B360" t="s">
        <v>5</v>
      </c>
      <c r="C360" t="s">
        <v>402</v>
      </c>
      <c r="D360" t="s">
        <v>11</v>
      </c>
      <c r="E360" t="s">
        <v>7</v>
      </c>
      <c r="F360" t="s">
        <v>16</v>
      </c>
      <c r="G360" t="s">
        <v>283</v>
      </c>
      <c r="I360" t="s">
        <v>10</v>
      </c>
      <c r="J360" s="1" t="s">
        <v>2231</v>
      </c>
      <c r="K360" s="1" t="s">
        <v>2231</v>
      </c>
      <c r="L360" s="1" t="s">
        <v>2229</v>
      </c>
      <c r="M360" s="1" t="s">
        <v>2231</v>
      </c>
      <c r="N360" s="7">
        <f>IF(Table3[[#This Row],[Valid Resolution for Type]]="No",1,0)</f>
        <v>0</v>
      </c>
      <c r="O360" s="7">
        <f>IF(AND(Table3[[#This Row],[Invalid Resolution (for count)]]=0,Table3[[#This Row],[Vote Recorded]]="No"),1,0)</f>
        <v>0</v>
      </c>
      <c r="P360" s="7">
        <f>IF(AND(Table3[[#This Row],[Invalid Resolution (for count)]]=0,OR(Table3[[#This Row],[Appropriate Change Impact for Resolution]]="No",Table3[[#This Row],[Appropriate Change Category for Resolution]]="No")),1,0)</f>
        <v>1</v>
      </c>
    </row>
    <row r="361" spans="1:16" x14ac:dyDescent="0.25">
      <c r="A361" t="s">
        <v>393</v>
      </c>
      <c r="B361" t="s">
        <v>5</v>
      </c>
      <c r="C361" t="s">
        <v>394</v>
      </c>
      <c r="D361" t="s">
        <v>11</v>
      </c>
      <c r="E361" t="s">
        <v>7</v>
      </c>
      <c r="F361" t="s">
        <v>16</v>
      </c>
      <c r="G361" t="s">
        <v>352</v>
      </c>
      <c r="I361" t="s">
        <v>20</v>
      </c>
      <c r="J361" s="1" t="s">
        <v>2231</v>
      </c>
      <c r="K361" s="1" t="s">
        <v>2231</v>
      </c>
      <c r="L361" s="1" t="s">
        <v>2229</v>
      </c>
      <c r="M361" s="1" t="s">
        <v>2231</v>
      </c>
      <c r="N361" s="7">
        <f>IF(Table3[[#This Row],[Valid Resolution for Type]]="No",1,0)</f>
        <v>0</v>
      </c>
      <c r="O361" s="7">
        <f>IF(AND(Table3[[#This Row],[Invalid Resolution (for count)]]=0,Table3[[#This Row],[Vote Recorded]]="No"),1,0)</f>
        <v>0</v>
      </c>
      <c r="P361" s="7">
        <f>IF(AND(Table3[[#This Row],[Invalid Resolution (for count)]]=0,OR(Table3[[#This Row],[Appropriate Change Impact for Resolution]]="No",Table3[[#This Row],[Appropriate Change Category for Resolution]]="No")),1,0)</f>
        <v>1</v>
      </c>
    </row>
    <row r="362" spans="1:16" x14ac:dyDescent="0.25">
      <c r="A362" t="s">
        <v>391</v>
      </c>
      <c r="B362" t="s">
        <v>5</v>
      </c>
      <c r="C362" t="s">
        <v>392</v>
      </c>
      <c r="D362" t="s">
        <v>11</v>
      </c>
      <c r="E362" t="s">
        <v>7</v>
      </c>
      <c r="F362" t="s">
        <v>8</v>
      </c>
      <c r="G362" t="s">
        <v>352</v>
      </c>
      <c r="I362" t="s">
        <v>10</v>
      </c>
      <c r="J362" s="1" t="s">
        <v>2231</v>
      </c>
      <c r="K362" s="1" t="s">
        <v>2231</v>
      </c>
      <c r="L362" s="1" t="s">
        <v>2229</v>
      </c>
      <c r="M362" t="s">
        <v>2231</v>
      </c>
      <c r="N362" s="7">
        <f>IF(Table3[[#This Row],[Valid Resolution for Type]]="No",1,0)</f>
        <v>0</v>
      </c>
      <c r="O362" s="7">
        <f>IF(AND(Table3[[#This Row],[Invalid Resolution (for count)]]=0,Table3[[#This Row],[Vote Recorded]]="No"),1,0)</f>
        <v>0</v>
      </c>
      <c r="P362" s="7">
        <f>IF(AND(Table3[[#This Row],[Invalid Resolution (for count)]]=0,OR(Table3[[#This Row],[Appropriate Change Impact for Resolution]]="No",Table3[[#This Row],[Appropriate Change Category for Resolution]]="No")),1,0)</f>
        <v>1</v>
      </c>
    </row>
    <row r="363" spans="1:16" x14ac:dyDescent="0.25">
      <c r="A363" t="s">
        <v>389</v>
      </c>
      <c r="B363" t="s">
        <v>5</v>
      </c>
      <c r="C363" t="s">
        <v>390</v>
      </c>
      <c r="D363" t="s">
        <v>11</v>
      </c>
      <c r="E363" t="s">
        <v>7</v>
      </c>
      <c r="F363" t="s">
        <v>61</v>
      </c>
      <c r="G363" t="s">
        <v>352</v>
      </c>
      <c r="I363" t="s">
        <v>20</v>
      </c>
      <c r="J363" s="1" t="s">
        <v>2231</v>
      </c>
      <c r="K363" s="1" t="s">
        <v>2231</v>
      </c>
      <c r="L363" s="1" t="s">
        <v>2229</v>
      </c>
      <c r="M363" t="s">
        <v>2231</v>
      </c>
      <c r="N363" s="7">
        <f>IF(Table3[[#This Row],[Valid Resolution for Type]]="No",1,0)</f>
        <v>0</v>
      </c>
      <c r="O363" s="7">
        <f>IF(AND(Table3[[#This Row],[Invalid Resolution (for count)]]=0,Table3[[#This Row],[Vote Recorded]]="No"),1,0)</f>
        <v>0</v>
      </c>
      <c r="P363" s="7">
        <f>IF(AND(Table3[[#This Row],[Invalid Resolution (for count)]]=0,OR(Table3[[#This Row],[Appropriate Change Impact for Resolution]]="No",Table3[[#This Row],[Appropriate Change Category for Resolution]]="No")),1,0)</f>
        <v>1</v>
      </c>
    </row>
    <row r="364" spans="1:16" x14ac:dyDescent="0.25">
      <c r="A364" t="s">
        <v>387</v>
      </c>
      <c r="B364" t="s">
        <v>5</v>
      </c>
      <c r="C364" t="s">
        <v>388</v>
      </c>
      <c r="D364" t="s">
        <v>11</v>
      </c>
      <c r="E364" t="s">
        <v>7</v>
      </c>
      <c r="F364" t="s">
        <v>16</v>
      </c>
      <c r="G364" t="s">
        <v>93</v>
      </c>
      <c r="J364" s="1" t="s">
        <v>2231</v>
      </c>
      <c r="K364" s="1" t="s">
        <v>2231</v>
      </c>
      <c r="L364" s="1" t="s">
        <v>2229</v>
      </c>
      <c r="M364" t="s">
        <v>2229</v>
      </c>
      <c r="N364" s="7">
        <f>IF(Table3[[#This Row],[Valid Resolution for Type]]="No",1,0)</f>
        <v>0</v>
      </c>
      <c r="O364" s="7">
        <f>IF(AND(Table3[[#This Row],[Invalid Resolution (for count)]]=0,Table3[[#This Row],[Vote Recorded]]="No"),1,0)</f>
        <v>0</v>
      </c>
      <c r="P364" s="7">
        <f>IF(AND(Table3[[#This Row],[Invalid Resolution (for count)]]=0,OR(Table3[[#This Row],[Appropriate Change Impact for Resolution]]="No",Table3[[#This Row],[Appropriate Change Category for Resolution]]="No")),1,0)</f>
        <v>1</v>
      </c>
    </row>
    <row r="365" spans="1:16" x14ac:dyDescent="0.25">
      <c r="A365" t="s">
        <v>385</v>
      </c>
      <c r="B365" t="s">
        <v>5</v>
      </c>
      <c r="C365" t="s">
        <v>386</v>
      </c>
      <c r="D365" t="s">
        <v>11</v>
      </c>
      <c r="E365" t="s">
        <v>7</v>
      </c>
      <c r="F365" t="s">
        <v>61</v>
      </c>
      <c r="G365" t="s">
        <v>352</v>
      </c>
      <c r="I365" t="s">
        <v>20</v>
      </c>
      <c r="J365" s="1" t="s">
        <v>2231</v>
      </c>
      <c r="K365" s="1" t="s">
        <v>2231</v>
      </c>
      <c r="L365" s="1" t="s">
        <v>2229</v>
      </c>
      <c r="M365" t="s">
        <v>2231</v>
      </c>
      <c r="N365" s="7">
        <f>IF(Table3[[#This Row],[Valid Resolution for Type]]="No",1,0)</f>
        <v>0</v>
      </c>
      <c r="O365" s="7">
        <f>IF(AND(Table3[[#This Row],[Invalid Resolution (for count)]]=0,Table3[[#This Row],[Vote Recorded]]="No"),1,0)</f>
        <v>0</v>
      </c>
      <c r="P365" s="7">
        <f>IF(AND(Table3[[#This Row],[Invalid Resolution (for count)]]=0,OR(Table3[[#This Row],[Appropriate Change Impact for Resolution]]="No",Table3[[#This Row],[Appropriate Change Category for Resolution]]="No")),1,0)</f>
        <v>1</v>
      </c>
    </row>
    <row r="366" spans="1:16" x14ac:dyDescent="0.25">
      <c r="A366" t="s">
        <v>383</v>
      </c>
      <c r="B366" t="s">
        <v>25</v>
      </c>
      <c r="C366" t="s">
        <v>384</v>
      </c>
      <c r="D366" t="s">
        <v>11</v>
      </c>
      <c r="E366" t="s">
        <v>7</v>
      </c>
      <c r="F366" t="s">
        <v>61</v>
      </c>
      <c r="G366" t="s">
        <v>352</v>
      </c>
      <c r="J366" s="1" t="s">
        <v>2229</v>
      </c>
      <c r="K366" s="1" t="s">
        <v>2231</v>
      </c>
      <c r="L366" s="1" t="s">
        <v>2229</v>
      </c>
      <c r="M366" t="s">
        <v>2229</v>
      </c>
      <c r="N366" s="7">
        <f>IF(Table3[[#This Row],[Valid Resolution for Type]]="No",1,0)</f>
        <v>1</v>
      </c>
      <c r="O366" s="7">
        <f>IF(AND(Table3[[#This Row],[Invalid Resolution (for count)]]=0,Table3[[#This Row],[Vote Recorded]]="No"),1,0)</f>
        <v>0</v>
      </c>
      <c r="P366" s="7">
        <f>IF(AND(Table3[[#This Row],[Invalid Resolution (for count)]]=0,OR(Table3[[#This Row],[Appropriate Change Impact for Resolution]]="No",Table3[[#This Row],[Appropriate Change Category for Resolution]]="No")),1,0)</f>
        <v>0</v>
      </c>
    </row>
    <row r="367" spans="1:16" x14ac:dyDescent="0.25">
      <c r="A367" t="s">
        <v>381</v>
      </c>
      <c r="B367" t="s">
        <v>5</v>
      </c>
      <c r="C367" t="s">
        <v>382</v>
      </c>
      <c r="D367" t="s">
        <v>11</v>
      </c>
      <c r="E367" t="s">
        <v>7</v>
      </c>
      <c r="F367" t="s">
        <v>8</v>
      </c>
      <c r="G367" t="s">
        <v>93</v>
      </c>
      <c r="J367" s="1" t="s">
        <v>2231</v>
      </c>
      <c r="K367" s="1" t="s">
        <v>2231</v>
      </c>
      <c r="L367" s="1" t="s">
        <v>2229</v>
      </c>
      <c r="M367" t="s">
        <v>2229</v>
      </c>
      <c r="N367" s="7">
        <f>IF(Table3[[#This Row],[Valid Resolution for Type]]="No",1,0)</f>
        <v>0</v>
      </c>
      <c r="O367" s="7">
        <f>IF(AND(Table3[[#This Row],[Invalid Resolution (for count)]]=0,Table3[[#This Row],[Vote Recorded]]="No"),1,0)</f>
        <v>0</v>
      </c>
      <c r="P367" s="7">
        <f>IF(AND(Table3[[#This Row],[Invalid Resolution (for count)]]=0,OR(Table3[[#This Row],[Appropriate Change Impact for Resolution]]="No",Table3[[#This Row],[Appropriate Change Category for Resolution]]="No")),1,0)</f>
        <v>1</v>
      </c>
    </row>
    <row r="368" spans="1:16" x14ac:dyDescent="0.25">
      <c r="A368" t="s">
        <v>1571</v>
      </c>
      <c r="B368" t="s">
        <v>5</v>
      </c>
      <c r="C368" t="s">
        <v>1572</v>
      </c>
      <c r="D368" t="s">
        <v>11</v>
      </c>
      <c r="E368" t="s">
        <v>7</v>
      </c>
      <c r="F368" t="s">
        <v>324</v>
      </c>
      <c r="I368" t="s">
        <v>20</v>
      </c>
      <c r="J368" s="1" t="s">
        <v>2231</v>
      </c>
      <c r="K368" s="1" t="s">
        <v>2229</v>
      </c>
      <c r="L368" s="1" t="s">
        <v>2231</v>
      </c>
      <c r="M368" t="s">
        <v>2229</v>
      </c>
      <c r="N368" s="7">
        <f>IF(Table3[[#This Row],[Valid Resolution for Type]]="No",1,0)</f>
        <v>0</v>
      </c>
      <c r="O368" s="7">
        <f>IF(AND(Table3[[#This Row],[Invalid Resolution (for count)]]=0,Table3[[#This Row],[Vote Recorded]]="No"),1,0)</f>
        <v>1</v>
      </c>
      <c r="P368" s="7">
        <f>IF(AND(Table3[[#This Row],[Invalid Resolution (for count)]]=0,OR(Table3[[#This Row],[Appropriate Change Impact for Resolution]]="No",Table3[[#This Row],[Appropriate Change Category for Resolution]]="No")),1,0)</f>
        <v>1</v>
      </c>
    </row>
    <row r="369" spans="1:16" x14ac:dyDescent="0.25">
      <c r="A369" t="s">
        <v>379</v>
      </c>
      <c r="B369" t="s">
        <v>5</v>
      </c>
      <c r="C369" t="s">
        <v>380</v>
      </c>
      <c r="D369" t="s">
        <v>11</v>
      </c>
      <c r="E369" t="s">
        <v>7</v>
      </c>
      <c r="F369" t="s">
        <v>16</v>
      </c>
      <c r="G369" t="s">
        <v>352</v>
      </c>
      <c r="I369" t="s">
        <v>10</v>
      </c>
      <c r="J369" s="1" t="s">
        <v>2231</v>
      </c>
      <c r="K369" s="1" t="s">
        <v>2231</v>
      </c>
      <c r="L369" s="1" t="s">
        <v>2229</v>
      </c>
      <c r="M369" s="1" t="s">
        <v>2231</v>
      </c>
      <c r="N369" s="7">
        <f>IF(Table3[[#This Row],[Valid Resolution for Type]]="No",1,0)</f>
        <v>0</v>
      </c>
      <c r="O369" s="7">
        <f>IF(AND(Table3[[#This Row],[Invalid Resolution (for count)]]=0,Table3[[#This Row],[Vote Recorded]]="No"),1,0)</f>
        <v>0</v>
      </c>
      <c r="P369" s="7">
        <f>IF(AND(Table3[[#This Row],[Invalid Resolution (for count)]]=0,OR(Table3[[#This Row],[Appropriate Change Impact for Resolution]]="No",Table3[[#This Row],[Appropriate Change Category for Resolution]]="No")),1,0)</f>
        <v>1</v>
      </c>
    </row>
    <row r="370" spans="1:16" x14ac:dyDescent="0.25">
      <c r="A370" t="s">
        <v>377</v>
      </c>
      <c r="B370" t="s">
        <v>5</v>
      </c>
      <c r="C370" t="s">
        <v>378</v>
      </c>
      <c r="D370" t="s">
        <v>11</v>
      </c>
      <c r="E370" t="s">
        <v>7</v>
      </c>
      <c r="F370" t="s">
        <v>8</v>
      </c>
      <c r="G370" t="s">
        <v>352</v>
      </c>
      <c r="I370" t="s">
        <v>10</v>
      </c>
      <c r="J370" s="1" t="s">
        <v>2231</v>
      </c>
      <c r="K370" s="1" t="s">
        <v>2231</v>
      </c>
      <c r="L370" s="1" t="s">
        <v>2229</v>
      </c>
      <c r="M370" t="s">
        <v>2231</v>
      </c>
      <c r="N370" s="7">
        <f>IF(Table3[[#This Row],[Valid Resolution for Type]]="No",1,0)</f>
        <v>0</v>
      </c>
      <c r="O370" s="7">
        <f>IF(AND(Table3[[#This Row],[Invalid Resolution (for count)]]=0,Table3[[#This Row],[Vote Recorded]]="No"),1,0)</f>
        <v>0</v>
      </c>
      <c r="P370" s="7">
        <f>IF(AND(Table3[[#This Row],[Invalid Resolution (for count)]]=0,OR(Table3[[#This Row],[Appropriate Change Impact for Resolution]]="No",Table3[[#This Row],[Appropriate Change Category for Resolution]]="No")),1,0)</f>
        <v>1</v>
      </c>
    </row>
    <row r="371" spans="1:16" x14ac:dyDescent="0.25">
      <c r="A371" t="s">
        <v>375</v>
      </c>
      <c r="B371" t="s">
        <v>5</v>
      </c>
      <c r="C371" t="s">
        <v>376</v>
      </c>
      <c r="D371" t="s">
        <v>11</v>
      </c>
      <c r="E371" t="s">
        <v>7</v>
      </c>
      <c r="F371" t="s">
        <v>16</v>
      </c>
      <c r="G371" t="s">
        <v>352</v>
      </c>
      <c r="J371" s="1" t="s">
        <v>2231</v>
      </c>
      <c r="K371" s="1" t="s">
        <v>2231</v>
      </c>
      <c r="L371" s="1" t="s">
        <v>2229</v>
      </c>
      <c r="M371" t="s">
        <v>2229</v>
      </c>
      <c r="N371" s="7">
        <f>IF(Table3[[#This Row],[Valid Resolution for Type]]="No",1,0)</f>
        <v>0</v>
      </c>
      <c r="O371" s="7">
        <f>IF(AND(Table3[[#This Row],[Invalid Resolution (for count)]]=0,Table3[[#This Row],[Vote Recorded]]="No"),1,0)</f>
        <v>0</v>
      </c>
      <c r="P371" s="7">
        <f>IF(AND(Table3[[#This Row],[Invalid Resolution (for count)]]=0,OR(Table3[[#This Row],[Appropriate Change Impact for Resolution]]="No",Table3[[#This Row],[Appropriate Change Category for Resolution]]="No")),1,0)</f>
        <v>1</v>
      </c>
    </row>
    <row r="372" spans="1:16" x14ac:dyDescent="0.25">
      <c r="A372" t="s">
        <v>373</v>
      </c>
      <c r="B372" t="s">
        <v>5</v>
      </c>
      <c r="C372" t="s">
        <v>374</v>
      </c>
      <c r="D372" t="s">
        <v>11</v>
      </c>
      <c r="E372" t="s">
        <v>7</v>
      </c>
      <c r="F372" t="s">
        <v>8</v>
      </c>
      <c r="G372" t="s">
        <v>352</v>
      </c>
      <c r="I372" t="s">
        <v>20</v>
      </c>
      <c r="J372" s="1" t="s">
        <v>2231</v>
      </c>
      <c r="K372" s="1" t="s">
        <v>2231</v>
      </c>
      <c r="L372" s="1" t="s">
        <v>2229</v>
      </c>
      <c r="M372" t="s">
        <v>2231</v>
      </c>
      <c r="N372" s="7">
        <f>IF(Table3[[#This Row],[Valid Resolution for Type]]="No",1,0)</f>
        <v>0</v>
      </c>
      <c r="O372" s="7">
        <f>IF(AND(Table3[[#This Row],[Invalid Resolution (for count)]]=0,Table3[[#This Row],[Vote Recorded]]="No"),1,0)</f>
        <v>0</v>
      </c>
      <c r="P372" s="7">
        <f>IF(AND(Table3[[#This Row],[Invalid Resolution (for count)]]=0,OR(Table3[[#This Row],[Appropriate Change Impact for Resolution]]="No",Table3[[#This Row],[Appropriate Change Category for Resolution]]="No")),1,0)</f>
        <v>1</v>
      </c>
    </row>
    <row r="373" spans="1:16" x14ac:dyDescent="0.25">
      <c r="A373" t="s">
        <v>371</v>
      </c>
      <c r="B373" t="s">
        <v>5</v>
      </c>
      <c r="C373" t="s">
        <v>372</v>
      </c>
      <c r="D373" t="s">
        <v>11</v>
      </c>
      <c r="E373" t="s">
        <v>7</v>
      </c>
      <c r="F373" t="s">
        <v>16</v>
      </c>
      <c r="G373" t="s">
        <v>352</v>
      </c>
      <c r="I373" t="s">
        <v>20</v>
      </c>
      <c r="J373" s="1" t="s">
        <v>2231</v>
      </c>
      <c r="K373" s="1" t="s">
        <v>2231</v>
      </c>
      <c r="L373" s="1" t="s">
        <v>2229</v>
      </c>
      <c r="M373" s="1" t="s">
        <v>2231</v>
      </c>
      <c r="N373" s="7">
        <f>IF(Table3[[#This Row],[Valid Resolution for Type]]="No",1,0)</f>
        <v>0</v>
      </c>
      <c r="O373" s="7">
        <f>IF(AND(Table3[[#This Row],[Invalid Resolution (for count)]]=0,Table3[[#This Row],[Vote Recorded]]="No"),1,0)</f>
        <v>0</v>
      </c>
      <c r="P373" s="7">
        <f>IF(AND(Table3[[#This Row],[Invalid Resolution (for count)]]=0,OR(Table3[[#This Row],[Appropriate Change Impact for Resolution]]="No",Table3[[#This Row],[Appropriate Change Category for Resolution]]="No")),1,0)</f>
        <v>1</v>
      </c>
    </row>
    <row r="374" spans="1:16" x14ac:dyDescent="0.25">
      <c r="A374" t="s">
        <v>369</v>
      </c>
      <c r="B374" t="s">
        <v>5</v>
      </c>
      <c r="C374" t="s">
        <v>370</v>
      </c>
      <c r="D374" t="s">
        <v>11</v>
      </c>
      <c r="E374" t="s">
        <v>7</v>
      </c>
      <c r="F374" t="s">
        <v>16</v>
      </c>
      <c r="G374" t="s">
        <v>352</v>
      </c>
      <c r="I374" t="s">
        <v>20</v>
      </c>
      <c r="J374" s="1" t="s">
        <v>2231</v>
      </c>
      <c r="K374" s="1" t="s">
        <v>2231</v>
      </c>
      <c r="L374" s="1" t="s">
        <v>2229</v>
      </c>
      <c r="M374" s="1" t="s">
        <v>2231</v>
      </c>
      <c r="N374" s="7">
        <f>IF(Table3[[#This Row],[Valid Resolution for Type]]="No",1,0)</f>
        <v>0</v>
      </c>
      <c r="O374" s="7">
        <f>IF(AND(Table3[[#This Row],[Invalid Resolution (for count)]]=0,Table3[[#This Row],[Vote Recorded]]="No"),1,0)</f>
        <v>0</v>
      </c>
      <c r="P374" s="7">
        <f>IF(AND(Table3[[#This Row],[Invalid Resolution (for count)]]=0,OR(Table3[[#This Row],[Appropriate Change Impact for Resolution]]="No",Table3[[#This Row],[Appropriate Change Category for Resolution]]="No")),1,0)</f>
        <v>1</v>
      </c>
    </row>
    <row r="375" spans="1:16" x14ac:dyDescent="0.25">
      <c r="A375" t="s">
        <v>367</v>
      </c>
      <c r="B375" t="s">
        <v>5</v>
      </c>
      <c r="C375" t="s">
        <v>368</v>
      </c>
      <c r="D375" t="s">
        <v>11</v>
      </c>
      <c r="E375" t="s">
        <v>7</v>
      </c>
      <c r="F375" t="s">
        <v>16</v>
      </c>
      <c r="G375" t="s">
        <v>352</v>
      </c>
      <c r="I375" t="s">
        <v>10</v>
      </c>
      <c r="J375" s="1" t="s">
        <v>2231</v>
      </c>
      <c r="K375" s="1" t="s">
        <v>2231</v>
      </c>
      <c r="L375" s="1" t="s">
        <v>2229</v>
      </c>
      <c r="M375" s="1" t="s">
        <v>2231</v>
      </c>
      <c r="N375" s="7">
        <f>IF(Table3[[#This Row],[Valid Resolution for Type]]="No",1,0)</f>
        <v>0</v>
      </c>
      <c r="O375" s="7">
        <f>IF(AND(Table3[[#This Row],[Invalid Resolution (for count)]]=0,Table3[[#This Row],[Vote Recorded]]="No"),1,0)</f>
        <v>0</v>
      </c>
      <c r="P375" s="7">
        <f>IF(AND(Table3[[#This Row],[Invalid Resolution (for count)]]=0,OR(Table3[[#This Row],[Appropriate Change Impact for Resolution]]="No",Table3[[#This Row],[Appropriate Change Category for Resolution]]="No")),1,0)</f>
        <v>1</v>
      </c>
    </row>
    <row r="376" spans="1:16" x14ac:dyDescent="0.25">
      <c r="A376" t="s">
        <v>365</v>
      </c>
      <c r="B376" t="s">
        <v>5</v>
      </c>
      <c r="C376" t="s">
        <v>366</v>
      </c>
      <c r="D376" t="s">
        <v>11</v>
      </c>
      <c r="E376" t="s">
        <v>7</v>
      </c>
      <c r="F376" t="s">
        <v>16</v>
      </c>
      <c r="G376" t="s">
        <v>352</v>
      </c>
      <c r="I376" t="s">
        <v>20</v>
      </c>
      <c r="J376" s="1" t="s">
        <v>2231</v>
      </c>
      <c r="K376" s="1" t="s">
        <v>2231</v>
      </c>
      <c r="L376" s="1" t="s">
        <v>2229</v>
      </c>
      <c r="M376" s="1" t="s">
        <v>2231</v>
      </c>
      <c r="N376" s="7">
        <f>IF(Table3[[#This Row],[Valid Resolution for Type]]="No",1,0)</f>
        <v>0</v>
      </c>
      <c r="O376" s="7">
        <f>IF(AND(Table3[[#This Row],[Invalid Resolution (for count)]]=0,Table3[[#This Row],[Vote Recorded]]="No"),1,0)</f>
        <v>0</v>
      </c>
      <c r="P376" s="7">
        <f>IF(AND(Table3[[#This Row],[Invalid Resolution (for count)]]=0,OR(Table3[[#This Row],[Appropriate Change Impact for Resolution]]="No",Table3[[#This Row],[Appropriate Change Category for Resolution]]="No")),1,0)</f>
        <v>1</v>
      </c>
    </row>
    <row r="377" spans="1:16" x14ac:dyDescent="0.25">
      <c r="A377" t="s">
        <v>363</v>
      </c>
      <c r="B377" t="s">
        <v>5</v>
      </c>
      <c r="C377" t="s">
        <v>364</v>
      </c>
      <c r="D377" t="s">
        <v>11</v>
      </c>
      <c r="E377" t="s">
        <v>7</v>
      </c>
      <c r="F377" t="s">
        <v>8</v>
      </c>
      <c r="G377" t="s">
        <v>352</v>
      </c>
      <c r="I377" t="s">
        <v>20</v>
      </c>
      <c r="J377" s="1" t="s">
        <v>2231</v>
      </c>
      <c r="K377" s="1" t="s">
        <v>2231</v>
      </c>
      <c r="L377" s="1" t="s">
        <v>2229</v>
      </c>
      <c r="M377" t="s">
        <v>2231</v>
      </c>
      <c r="N377" s="7">
        <f>IF(Table3[[#This Row],[Valid Resolution for Type]]="No",1,0)</f>
        <v>0</v>
      </c>
      <c r="O377" s="7">
        <f>IF(AND(Table3[[#This Row],[Invalid Resolution (for count)]]=0,Table3[[#This Row],[Vote Recorded]]="No"),1,0)</f>
        <v>0</v>
      </c>
      <c r="P377" s="7">
        <f>IF(AND(Table3[[#This Row],[Invalid Resolution (for count)]]=0,OR(Table3[[#This Row],[Appropriate Change Impact for Resolution]]="No",Table3[[#This Row],[Appropriate Change Category for Resolution]]="No")),1,0)</f>
        <v>1</v>
      </c>
    </row>
    <row r="378" spans="1:16" x14ac:dyDescent="0.25">
      <c r="A378" t="s">
        <v>361</v>
      </c>
      <c r="B378" t="s">
        <v>5</v>
      </c>
      <c r="C378" t="s">
        <v>362</v>
      </c>
      <c r="D378" t="s">
        <v>11</v>
      </c>
      <c r="E378" t="s">
        <v>7</v>
      </c>
      <c r="F378" t="s">
        <v>16</v>
      </c>
      <c r="G378" t="s">
        <v>352</v>
      </c>
      <c r="I378" t="s">
        <v>10</v>
      </c>
      <c r="J378" s="1" t="s">
        <v>2231</v>
      </c>
      <c r="K378" s="1" t="s">
        <v>2231</v>
      </c>
      <c r="L378" s="1" t="s">
        <v>2229</v>
      </c>
      <c r="M378" s="1" t="s">
        <v>2231</v>
      </c>
      <c r="N378" s="7">
        <f>IF(Table3[[#This Row],[Valid Resolution for Type]]="No",1,0)</f>
        <v>0</v>
      </c>
      <c r="O378" s="7">
        <f>IF(AND(Table3[[#This Row],[Invalid Resolution (for count)]]=0,Table3[[#This Row],[Vote Recorded]]="No"),1,0)</f>
        <v>0</v>
      </c>
      <c r="P378" s="7">
        <f>IF(AND(Table3[[#This Row],[Invalid Resolution (for count)]]=0,OR(Table3[[#This Row],[Appropriate Change Impact for Resolution]]="No",Table3[[#This Row],[Appropriate Change Category for Resolution]]="No")),1,0)</f>
        <v>1</v>
      </c>
    </row>
    <row r="379" spans="1:16" x14ac:dyDescent="0.25">
      <c r="A379" t="s">
        <v>359</v>
      </c>
      <c r="B379" t="s">
        <v>5</v>
      </c>
      <c r="C379" t="s">
        <v>360</v>
      </c>
      <c r="D379" t="s">
        <v>11</v>
      </c>
      <c r="E379" t="s">
        <v>7</v>
      </c>
      <c r="F379" t="s">
        <v>8</v>
      </c>
      <c r="G379" t="s">
        <v>93</v>
      </c>
      <c r="J379" s="1" t="s">
        <v>2231</v>
      </c>
      <c r="K379" s="1" t="s">
        <v>2231</v>
      </c>
      <c r="L379" s="1" t="s">
        <v>2229</v>
      </c>
      <c r="M379" t="s">
        <v>2229</v>
      </c>
      <c r="N379" s="7">
        <f>IF(Table3[[#This Row],[Valid Resolution for Type]]="No",1,0)</f>
        <v>0</v>
      </c>
      <c r="O379" s="7">
        <f>IF(AND(Table3[[#This Row],[Invalid Resolution (for count)]]=0,Table3[[#This Row],[Vote Recorded]]="No"),1,0)</f>
        <v>0</v>
      </c>
      <c r="P379" s="7">
        <f>IF(AND(Table3[[#This Row],[Invalid Resolution (for count)]]=0,OR(Table3[[#This Row],[Appropriate Change Impact for Resolution]]="No",Table3[[#This Row],[Appropriate Change Category for Resolution]]="No")),1,0)</f>
        <v>1</v>
      </c>
    </row>
    <row r="380" spans="1:16" x14ac:dyDescent="0.25">
      <c r="A380" t="s">
        <v>357</v>
      </c>
      <c r="B380" t="s">
        <v>5</v>
      </c>
      <c r="C380" t="s">
        <v>358</v>
      </c>
      <c r="D380" t="s">
        <v>11</v>
      </c>
      <c r="E380" t="s">
        <v>7</v>
      </c>
      <c r="F380" t="s">
        <v>8</v>
      </c>
      <c r="G380" t="s">
        <v>93</v>
      </c>
      <c r="J380" s="1" t="s">
        <v>2231</v>
      </c>
      <c r="K380" s="1" t="s">
        <v>2231</v>
      </c>
      <c r="L380" s="1" t="s">
        <v>2229</v>
      </c>
      <c r="M380" t="s">
        <v>2229</v>
      </c>
      <c r="N380" s="7">
        <f>IF(Table3[[#This Row],[Valid Resolution for Type]]="No",1,0)</f>
        <v>0</v>
      </c>
      <c r="O380" s="7">
        <f>IF(AND(Table3[[#This Row],[Invalid Resolution (for count)]]=0,Table3[[#This Row],[Vote Recorded]]="No"),1,0)</f>
        <v>0</v>
      </c>
      <c r="P380" s="7">
        <f>IF(AND(Table3[[#This Row],[Invalid Resolution (for count)]]=0,OR(Table3[[#This Row],[Appropriate Change Impact for Resolution]]="No",Table3[[#This Row],[Appropriate Change Category for Resolution]]="No")),1,0)</f>
        <v>1</v>
      </c>
    </row>
    <row r="381" spans="1:16" x14ac:dyDescent="0.25">
      <c r="A381" t="s">
        <v>355</v>
      </c>
      <c r="B381" t="s">
        <v>5</v>
      </c>
      <c r="C381" t="s">
        <v>356</v>
      </c>
      <c r="D381" t="s">
        <v>11</v>
      </c>
      <c r="E381" t="s">
        <v>7</v>
      </c>
      <c r="F381" t="s">
        <v>16</v>
      </c>
      <c r="G381" t="s">
        <v>352</v>
      </c>
      <c r="I381" t="s">
        <v>10</v>
      </c>
      <c r="J381" s="1" t="s">
        <v>2231</v>
      </c>
      <c r="K381" s="1" t="s">
        <v>2231</v>
      </c>
      <c r="L381" s="1" t="s">
        <v>2229</v>
      </c>
      <c r="M381" s="1" t="s">
        <v>2231</v>
      </c>
      <c r="N381" s="7">
        <f>IF(Table3[[#This Row],[Valid Resolution for Type]]="No",1,0)</f>
        <v>0</v>
      </c>
      <c r="O381" s="7">
        <f>IF(AND(Table3[[#This Row],[Invalid Resolution (for count)]]=0,Table3[[#This Row],[Vote Recorded]]="No"),1,0)</f>
        <v>0</v>
      </c>
      <c r="P381" s="7">
        <f>IF(AND(Table3[[#This Row],[Invalid Resolution (for count)]]=0,OR(Table3[[#This Row],[Appropriate Change Impact for Resolution]]="No",Table3[[#This Row],[Appropriate Change Category for Resolution]]="No")),1,0)</f>
        <v>1</v>
      </c>
    </row>
    <row r="382" spans="1:16" x14ac:dyDescent="0.25">
      <c r="A382" t="s">
        <v>353</v>
      </c>
      <c r="B382" t="s">
        <v>5</v>
      </c>
      <c r="C382" t="s">
        <v>354</v>
      </c>
      <c r="D382" t="s">
        <v>11</v>
      </c>
      <c r="E382" t="s">
        <v>7</v>
      </c>
      <c r="F382" t="s">
        <v>8</v>
      </c>
      <c r="G382" t="s">
        <v>93</v>
      </c>
      <c r="I382" t="s">
        <v>20</v>
      </c>
      <c r="J382" s="1" t="s">
        <v>2231</v>
      </c>
      <c r="K382" s="1" t="s">
        <v>2231</v>
      </c>
      <c r="L382" s="1" t="s">
        <v>2229</v>
      </c>
      <c r="M382" t="s">
        <v>2231</v>
      </c>
      <c r="N382" s="7">
        <f>IF(Table3[[#This Row],[Valid Resolution for Type]]="No",1,0)</f>
        <v>0</v>
      </c>
      <c r="O382" s="7">
        <f>IF(AND(Table3[[#This Row],[Invalid Resolution (for count)]]=0,Table3[[#This Row],[Vote Recorded]]="No"),1,0)</f>
        <v>0</v>
      </c>
      <c r="P382" s="7">
        <f>IF(AND(Table3[[#This Row],[Invalid Resolution (for count)]]=0,OR(Table3[[#This Row],[Appropriate Change Impact for Resolution]]="No",Table3[[#This Row],[Appropriate Change Category for Resolution]]="No")),1,0)</f>
        <v>1</v>
      </c>
    </row>
    <row r="383" spans="1:16" x14ac:dyDescent="0.25">
      <c r="A383" t="s">
        <v>350</v>
      </c>
      <c r="B383" t="s">
        <v>5</v>
      </c>
      <c r="C383" t="s">
        <v>351</v>
      </c>
      <c r="D383" t="s">
        <v>11</v>
      </c>
      <c r="E383" t="s">
        <v>7</v>
      </c>
      <c r="F383" t="s">
        <v>88</v>
      </c>
      <c r="G383" t="s">
        <v>352</v>
      </c>
      <c r="J383" s="1" t="s">
        <v>2229</v>
      </c>
      <c r="K383" s="1" t="s">
        <v>2231</v>
      </c>
      <c r="L383" s="1" t="s">
        <v>2231</v>
      </c>
      <c r="M383" s="1" t="s">
        <v>2231</v>
      </c>
      <c r="N383" s="7">
        <f>IF(Table3[[#This Row],[Valid Resolution for Type]]="No",1,0)</f>
        <v>1</v>
      </c>
      <c r="O383" s="7">
        <f>IF(AND(Table3[[#This Row],[Invalid Resolution (for count)]]=0,Table3[[#This Row],[Vote Recorded]]="No"),1,0)</f>
        <v>0</v>
      </c>
      <c r="P383" s="7">
        <f>IF(AND(Table3[[#This Row],[Invalid Resolution (for count)]]=0,OR(Table3[[#This Row],[Appropriate Change Impact for Resolution]]="No",Table3[[#This Row],[Appropriate Change Category for Resolution]]="No")),1,0)</f>
        <v>0</v>
      </c>
    </row>
    <row r="384" spans="1:16" x14ac:dyDescent="0.25">
      <c r="A384" t="s">
        <v>1537</v>
      </c>
      <c r="B384" t="s">
        <v>5</v>
      </c>
      <c r="C384" t="s">
        <v>1538</v>
      </c>
      <c r="D384" t="s">
        <v>11</v>
      </c>
      <c r="E384" t="s">
        <v>7</v>
      </c>
      <c r="F384" t="s">
        <v>8</v>
      </c>
      <c r="H384" t="s">
        <v>146</v>
      </c>
      <c r="I384" t="s">
        <v>10</v>
      </c>
      <c r="J384" s="1" t="s">
        <v>2231</v>
      </c>
      <c r="K384" s="1" t="s">
        <v>2229</v>
      </c>
      <c r="L384" s="1" t="s">
        <v>2231</v>
      </c>
      <c r="M384" t="s">
        <v>2231</v>
      </c>
      <c r="N384" s="7">
        <f>IF(Table3[[#This Row],[Valid Resolution for Type]]="No",1,0)</f>
        <v>0</v>
      </c>
      <c r="O384" s="7">
        <f>IF(AND(Table3[[#This Row],[Invalid Resolution (for count)]]=0,Table3[[#This Row],[Vote Recorded]]="No"),1,0)</f>
        <v>1</v>
      </c>
      <c r="P384" s="7">
        <f>IF(AND(Table3[[#This Row],[Invalid Resolution (for count)]]=0,OR(Table3[[#This Row],[Appropriate Change Impact for Resolution]]="No",Table3[[#This Row],[Appropriate Change Category for Resolution]]="No")),1,0)</f>
        <v>0</v>
      </c>
    </row>
    <row r="385" spans="1:16" x14ac:dyDescent="0.25">
      <c r="A385" t="s">
        <v>153</v>
      </c>
      <c r="B385" t="s">
        <v>5</v>
      </c>
      <c r="C385" t="s">
        <v>154</v>
      </c>
      <c r="D385" t="s">
        <v>11</v>
      </c>
      <c r="E385" t="s">
        <v>7</v>
      </c>
      <c r="F385" t="s">
        <v>8</v>
      </c>
      <c r="G385" t="s">
        <v>69</v>
      </c>
      <c r="J385" s="1" t="s">
        <v>2231</v>
      </c>
      <c r="K385" s="1" t="s">
        <v>2231</v>
      </c>
      <c r="L385" s="1" t="s">
        <v>2229</v>
      </c>
      <c r="M385" t="s">
        <v>2229</v>
      </c>
      <c r="N385" s="7">
        <f>IF(Table3[[#This Row],[Valid Resolution for Type]]="No",1,0)</f>
        <v>0</v>
      </c>
      <c r="O385" s="7">
        <f>IF(AND(Table3[[#This Row],[Invalid Resolution (for count)]]=0,Table3[[#This Row],[Vote Recorded]]="No"),1,0)</f>
        <v>0</v>
      </c>
      <c r="P385" s="7">
        <f>IF(AND(Table3[[#This Row],[Invalid Resolution (for count)]]=0,OR(Table3[[#This Row],[Appropriate Change Impact for Resolution]]="No",Table3[[#This Row],[Appropriate Change Category for Resolution]]="No")),1,0)</f>
        <v>1</v>
      </c>
    </row>
    <row r="386" spans="1:16" x14ac:dyDescent="0.25">
      <c r="A386" t="s">
        <v>151</v>
      </c>
      <c r="B386" t="s">
        <v>5</v>
      </c>
      <c r="C386" t="s">
        <v>152</v>
      </c>
      <c r="D386" t="s">
        <v>11</v>
      </c>
      <c r="E386" t="s">
        <v>7</v>
      </c>
      <c r="F386" t="s">
        <v>16</v>
      </c>
      <c r="G386" t="s">
        <v>69</v>
      </c>
      <c r="H386" t="s">
        <v>90</v>
      </c>
      <c r="J386" s="1" t="s">
        <v>2231</v>
      </c>
      <c r="K386" s="1" t="s">
        <v>2231</v>
      </c>
      <c r="L386" s="1" t="s">
        <v>2231</v>
      </c>
      <c r="M386" t="s">
        <v>2229</v>
      </c>
      <c r="N386" s="7">
        <f>IF(Table3[[#This Row],[Valid Resolution for Type]]="No",1,0)</f>
        <v>0</v>
      </c>
      <c r="O386" s="7">
        <f>IF(AND(Table3[[#This Row],[Invalid Resolution (for count)]]=0,Table3[[#This Row],[Vote Recorded]]="No"),1,0)</f>
        <v>0</v>
      </c>
      <c r="P386" s="7">
        <f>IF(AND(Table3[[#This Row],[Invalid Resolution (for count)]]=0,OR(Table3[[#This Row],[Appropriate Change Impact for Resolution]]="No",Table3[[#This Row],[Appropriate Change Category for Resolution]]="No")),1,0)</f>
        <v>1</v>
      </c>
    </row>
    <row r="387" spans="1:16" x14ac:dyDescent="0.25">
      <c r="A387" t="s">
        <v>149</v>
      </c>
      <c r="B387" t="s">
        <v>5</v>
      </c>
      <c r="C387" t="s">
        <v>150</v>
      </c>
      <c r="D387" t="s">
        <v>11</v>
      </c>
      <c r="E387" t="s">
        <v>7</v>
      </c>
      <c r="F387" t="s">
        <v>16</v>
      </c>
      <c r="G387" t="s">
        <v>69</v>
      </c>
      <c r="H387" t="s">
        <v>90</v>
      </c>
      <c r="J387" s="1" t="s">
        <v>2231</v>
      </c>
      <c r="K387" s="1" t="s">
        <v>2231</v>
      </c>
      <c r="L387" s="1" t="s">
        <v>2231</v>
      </c>
      <c r="M387" t="s">
        <v>2229</v>
      </c>
      <c r="N387" s="7">
        <f>IF(Table3[[#This Row],[Valid Resolution for Type]]="No",1,0)</f>
        <v>0</v>
      </c>
      <c r="O387" s="7">
        <f>IF(AND(Table3[[#This Row],[Invalid Resolution (for count)]]=0,Table3[[#This Row],[Vote Recorded]]="No"),1,0)</f>
        <v>0</v>
      </c>
      <c r="P387" s="7">
        <f>IF(AND(Table3[[#This Row],[Invalid Resolution (for count)]]=0,OR(Table3[[#This Row],[Appropriate Change Impact for Resolution]]="No",Table3[[#This Row],[Appropriate Change Category for Resolution]]="No")),1,0)</f>
        <v>1</v>
      </c>
    </row>
    <row r="388" spans="1:16" x14ac:dyDescent="0.25">
      <c r="A388" t="s">
        <v>147</v>
      </c>
      <c r="B388" t="s">
        <v>5</v>
      </c>
      <c r="C388" t="s">
        <v>148</v>
      </c>
      <c r="D388" t="s">
        <v>11</v>
      </c>
      <c r="E388" t="s">
        <v>7</v>
      </c>
      <c r="F388" t="s">
        <v>16</v>
      </c>
      <c r="G388" t="s">
        <v>69</v>
      </c>
      <c r="H388" t="s">
        <v>90</v>
      </c>
      <c r="J388" s="1" t="s">
        <v>2231</v>
      </c>
      <c r="K388" s="1" t="s">
        <v>2231</v>
      </c>
      <c r="L388" s="1" t="s">
        <v>2231</v>
      </c>
      <c r="M388" t="s">
        <v>2229</v>
      </c>
      <c r="N388" s="7">
        <f>IF(Table3[[#This Row],[Valid Resolution for Type]]="No",1,0)</f>
        <v>0</v>
      </c>
      <c r="O388" s="7">
        <f>IF(AND(Table3[[#This Row],[Invalid Resolution (for count)]]=0,Table3[[#This Row],[Vote Recorded]]="No"),1,0)</f>
        <v>0</v>
      </c>
      <c r="P388" s="7">
        <f>IF(AND(Table3[[#This Row],[Invalid Resolution (for count)]]=0,OR(Table3[[#This Row],[Appropriate Change Impact for Resolution]]="No",Table3[[#This Row],[Appropriate Change Category for Resolution]]="No")),1,0)</f>
        <v>1</v>
      </c>
    </row>
    <row r="389" spans="1:16" x14ac:dyDescent="0.25">
      <c r="A389" t="s">
        <v>144</v>
      </c>
      <c r="B389" t="s">
        <v>5</v>
      </c>
      <c r="C389" t="s">
        <v>145</v>
      </c>
      <c r="D389" t="s">
        <v>11</v>
      </c>
      <c r="E389" t="s">
        <v>7</v>
      </c>
      <c r="F389" t="s">
        <v>16</v>
      </c>
      <c r="G389" t="s">
        <v>69</v>
      </c>
      <c r="H389" t="s">
        <v>146</v>
      </c>
      <c r="J389" s="1" t="s">
        <v>2231</v>
      </c>
      <c r="K389" s="1" t="s">
        <v>2231</v>
      </c>
      <c r="L389" s="1" t="s">
        <v>2231</v>
      </c>
      <c r="M389" t="s">
        <v>2229</v>
      </c>
      <c r="N389" s="7">
        <f>IF(Table3[[#This Row],[Valid Resolution for Type]]="No",1,0)</f>
        <v>0</v>
      </c>
      <c r="O389" s="7">
        <f>IF(AND(Table3[[#This Row],[Invalid Resolution (for count)]]=0,Table3[[#This Row],[Vote Recorded]]="No"),1,0)</f>
        <v>0</v>
      </c>
      <c r="P389" s="7">
        <f>IF(AND(Table3[[#This Row],[Invalid Resolution (for count)]]=0,OR(Table3[[#This Row],[Appropriate Change Impact for Resolution]]="No",Table3[[#This Row],[Appropriate Change Category for Resolution]]="No")),1,0)</f>
        <v>1</v>
      </c>
    </row>
    <row r="390" spans="1:16" x14ac:dyDescent="0.25">
      <c r="A390" t="s">
        <v>142</v>
      </c>
      <c r="B390" t="s">
        <v>5</v>
      </c>
      <c r="C390" t="s">
        <v>143</v>
      </c>
      <c r="D390" t="s">
        <v>11</v>
      </c>
      <c r="E390" t="s">
        <v>7</v>
      </c>
      <c r="F390" t="s">
        <v>16</v>
      </c>
      <c r="G390" t="s">
        <v>69</v>
      </c>
      <c r="H390" t="s">
        <v>90</v>
      </c>
      <c r="J390" s="1" t="s">
        <v>2231</v>
      </c>
      <c r="K390" s="1" t="s">
        <v>2231</v>
      </c>
      <c r="L390" s="1" t="s">
        <v>2231</v>
      </c>
      <c r="M390" t="s">
        <v>2229</v>
      </c>
      <c r="N390" s="7">
        <f>IF(Table3[[#This Row],[Valid Resolution for Type]]="No",1,0)</f>
        <v>0</v>
      </c>
      <c r="O390" s="7">
        <f>IF(AND(Table3[[#This Row],[Invalid Resolution (for count)]]=0,Table3[[#This Row],[Vote Recorded]]="No"),1,0)</f>
        <v>0</v>
      </c>
      <c r="P390" s="7">
        <f>IF(AND(Table3[[#This Row],[Invalid Resolution (for count)]]=0,OR(Table3[[#This Row],[Appropriate Change Impact for Resolution]]="No",Table3[[#This Row],[Appropriate Change Category for Resolution]]="No")),1,0)</f>
        <v>1</v>
      </c>
    </row>
    <row r="391" spans="1:16" x14ac:dyDescent="0.25">
      <c r="A391" t="s">
        <v>140</v>
      </c>
      <c r="B391" t="s">
        <v>5</v>
      </c>
      <c r="C391" t="s">
        <v>141</v>
      </c>
      <c r="D391" t="s">
        <v>11</v>
      </c>
      <c r="E391" t="s">
        <v>7</v>
      </c>
      <c r="F391" t="s">
        <v>16</v>
      </c>
      <c r="G391" t="s">
        <v>69</v>
      </c>
      <c r="H391" t="s">
        <v>90</v>
      </c>
      <c r="J391" s="1" t="s">
        <v>2231</v>
      </c>
      <c r="K391" s="1" t="s">
        <v>2231</v>
      </c>
      <c r="L391" s="1" t="s">
        <v>2231</v>
      </c>
      <c r="M391" t="s">
        <v>2229</v>
      </c>
      <c r="N391" s="7">
        <f>IF(Table3[[#This Row],[Valid Resolution for Type]]="No",1,0)</f>
        <v>0</v>
      </c>
      <c r="O391" s="7">
        <f>IF(AND(Table3[[#This Row],[Invalid Resolution (for count)]]=0,Table3[[#This Row],[Vote Recorded]]="No"),1,0)</f>
        <v>0</v>
      </c>
      <c r="P391" s="7">
        <f>IF(AND(Table3[[#This Row],[Invalid Resolution (for count)]]=0,OR(Table3[[#This Row],[Appropriate Change Impact for Resolution]]="No",Table3[[#This Row],[Appropriate Change Category for Resolution]]="No")),1,0)</f>
        <v>1</v>
      </c>
    </row>
    <row r="392" spans="1:16" x14ac:dyDescent="0.25">
      <c r="A392" t="s">
        <v>138</v>
      </c>
      <c r="B392" t="s">
        <v>5</v>
      </c>
      <c r="C392" t="s">
        <v>139</v>
      </c>
      <c r="D392" t="s">
        <v>11</v>
      </c>
      <c r="E392" t="s">
        <v>7</v>
      </c>
      <c r="F392" t="s">
        <v>8</v>
      </c>
      <c r="G392" t="s">
        <v>69</v>
      </c>
      <c r="H392" t="s">
        <v>90</v>
      </c>
      <c r="J392" s="1" t="s">
        <v>2231</v>
      </c>
      <c r="K392" s="1" t="s">
        <v>2231</v>
      </c>
      <c r="L392" s="1" t="s">
        <v>2231</v>
      </c>
      <c r="M392" t="s">
        <v>2229</v>
      </c>
      <c r="N392" s="7">
        <f>IF(Table3[[#This Row],[Valid Resolution for Type]]="No",1,0)</f>
        <v>0</v>
      </c>
      <c r="O392" s="7">
        <f>IF(AND(Table3[[#This Row],[Invalid Resolution (for count)]]=0,Table3[[#This Row],[Vote Recorded]]="No"),1,0)</f>
        <v>0</v>
      </c>
      <c r="P392" s="7">
        <f>IF(AND(Table3[[#This Row],[Invalid Resolution (for count)]]=0,OR(Table3[[#This Row],[Appropriate Change Impact for Resolution]]="No",Table3[[#This Row],[Appropriate Change Category for Resolution]]="No")),1,0)</f>
        <v>1</v>
      </c>
    </row>
    <row r="393" spans="1:16" x14ac:dyDescent="0.25">
      <c r="A393" t="s">
        <v>135</v>
      </c>
      <c r="B393" t="s">
        <v>86</v>
      </c>
      <c r="C393" t="s">
        <v>137</v>
      </c>
      <c r="D393" t="s">
        <v>11</v>
      </c>
      <c r="E393" t="s">
        <v>7</v>
      </c>
      <c r="F393" t="s">
        <v>136</v>
      </c>
      <c r="G393" t="s">
        <v>69</v>
      </c>
      <c r="J393" s="1" t="s">
        <v>2229</v>
      </c>
      <c r="K393" s="1" t="s">
        <v>2231</v>
      </c>
      <c r="L393" s="1" t="s">
        <v>2231</v>
      </c>
      <c r="M393" t="s">
        <v>2231</v>
      </c>
      <c r="N393" s="7">
        <f>IF(Table3[[#This Row],[Valid Resolution for Type]]="No",1,0)</f>
        <v>1</v>
      </c>
      <c r="O393" s="7">
        <f>IF(AND(Table3[[#This Row],[Invalid Resolution (for count)]]=0,Table3[[#This Row],[Vote Recorded]]="No"),1,0)</f>
        <v>0</v>
      </c>
      <c r="P393" s="7">
        <f>IF(AND(Table3[[#This Row],[Invalid Resolution (for count)]]=0,OR(Table3[[#This Row],[Appropriate Change Impact for Resolution]]="No",Table3[[#This Row],[Appropriate Change Category for Resolution]]="No")),1,0)</f>
        <v>0</v>
      </c>
    </row>
    <row r="394" spans="1:16" x14ac:dyDescent="0.25">
      <c r="A394" t="s">
        <v>1463</v>
      </c>
      <c r="B394" t="s">
        <v>5</v>
      </c>
      <c r="C394" t="s">
        <v>1464</v>
      </c>
      <c r="D394" t="s">
        <v>11</v>
      </c>
      <c r="E394" t="s">
        <v>7</v>
      </c>
      <c r="F394" t="s">
        <v>16</v>
      </c>
      <c r="H394" t="s">
        <v>146</v>
      </c>
      <c r="I394" t="s">
        <v>20</v>
      </c>
      <c r="J394" s="1" t="s">
        <v>2231</v>
      </c>
      <c r="K394" s="1" t="s">
        <v>2229</v>
      </c>
      <c r="L394" s="1" t="s">
        <v>2231</v>
      </c>
      <c r="M394" s="1" t="s">
        <v>2231</v>
      </c>
      <c r="N394" s="7">
        <f>IF(Table3[[#This Row],[Valid Resolution for Type]]="No",1,0)</f>
        <v>0</v>
      </c>
      <c r="O394" s="7">
        <f>IF(AND(Table3[[#This Row],[Invalid Resolution (for count)]]=0,Table3[[#This Row],[Vote Recorded]]="No"),1,0)</f>
        <v>1</v>
      </c>
      <c r="P394" s="7">
        <f>IF(AND(Table3[[#This Row],[Invalid Resolution (for count)]]=0,OR(Table3[[#This Row],[Appropriate Change Impact for Resolution]]="No",Table3[[#This Row],[Appropriate Change Category for Resolution]]="No")),1,0)</f>
        <v>0</v>
      </c>
    </row>
    <row r="395" spans="1:16" x14ac:dyDescent="0.25">
      <c r="A395" t="s">
        <v>1461</v>
      </c>
      <c r="B395" t="s">
        <v>5</v>
      </c>
      <c r="C395" t="s">
        <v>1462</v>
      </c>
      <c r="D395" t="s">
        <v>11</v>
      </c>
      <c r="E395" t="s">
        <v>7</v>
      </c>
      <c r="F395" t="s">
        <v>16</v>
      </c>
      <c r="H395" t="s">
        <v>90</v>
      </c>
      <c r="I395" t="s">
        <v>20</v>
      </c>
      <c r="J395" s="1" t="s">
        <v>2231</v>
      </c>
      <c r="K395" s="1" t="s">
        <v>2229</v>
      </c>
      <c r="L395" s="1" t="s">
        <v>2231</v>
      </c>
      <c r="M395" s="1" t="s">
        <v>2231</v>
      </c>
      <c r="N395" s="7">
        <f>IF(Table3[[#This Row],[Valid Resolution for Type]]="No",1,0)</f>
        <v>0</v>
      </c>
      <c r="O395" s="7">
        <f>IF(AND(Table3[[#This Row],[Invalid Resolution (for count)]]=0,Table3[[#This Row],[Vote Recorded]]="No"),1,0)</f>
        <v>1</v>
      </c>
      <c r="P395" s="7">
        <f>IF(AND(Table3[[#This Row],[Invalid Resolution (for count)]]=0,OR(Table3[[#This Row],[Appropriate Change Impact for Resolution]]="No",Table3[[#This Row],[Appropriate Change Category for Resolution]]="No")),1,0)</f>
        <v>0</v>
      </c>
    </row>
    <row r="396" spans="1:16" x14ac:dyDescent="0.25">
      <c r="A396" t="s">
        <v>1459</v>
      </c>
      <c r="B396" t="s">
        <v>5</v>
      </c>
      <c r="C396" t="s">
        <v>1460</v>
      </c>
      <c r="D396" t="s">
        <v>11</v>
      </c>
      <c r="E396" t="s">
        <v>7</v>
      </c>
      <c r="F396" t="s">
        <v>16</v>
      </c>
      <c r="H396" t="s">
        <v>90</v>
      </c>
      <c r="I396" t="s">
        <v>10</v>
      </c>
      <c r="J396" s="1" t="s">
        <v>2231</v>
      </c>
      <c r="K396" s="1" t="s">
        <v>2229</v>
      </c>
      <c r="L396" s="1" t="s">
        <v>2231</v>
      </c>
      <c r="M396" s="1" t="s">
        <v>2231</v>
      </c>
      <c r="N396" s="7">
        <f>IF(Table3[[#This Row],[Valid Resolution for Type]]="No",1,0)</f>
        <v>0</v>
      </c>
      <c r="O396" s="7">
        <f>IF(AND(Table3[[#This Row],[Invalid Resolution (for count)]]=0,Table3[[#This Row],[Vote Recorded]]="No"),1,0)</f>
        <v>1</v>
      </c>
      <c r="P396" s="7">
        <f>IF(AND(Table3[[#This Row],[Invalid Resolution (for count)]]=0,OR(Table3[[#This Row],[Appropriate Change Impact for Resolution]]="No",Table3[[#This Row],[Appropriate Change Category for Resolution]]="No")),1,0)</f>
        <v>0</v>
      </c>
    </row>
    <row r="397" spans="1:16" x14ac:dyDescent="0.25">
      <c r="A397" t="s">
        <v>1457</v>
      </c>
      <c r="B397" t="s">
        <v>5</v>
      </c>
      <c r="C397" t="s">
        <v>1458</v>
      </c>
      <c r="D397" t="s">
        <v>11</v>
      </c>
      <c r="E397" t="s">
        <v>7</v>
      </c>
      <c r="F397" t="s">
        <v>16</v>
      </c>
      <c r="H397" t="s">
        <v>146</v>
      </c>
      <c r="I397" t="s">
        <v>24</v>
      </c>
      <c r="J397" s="1" t="s">
        <v>2231</v>
      </c>
      <c r="K397" s="1" t="s">
        <v>2229</v>
      </c>
      <c r="L397" s="1" t="s">
        <v>2231</v>
      </c>
      <c r="M397" s="1" t="s">
        <v>2231</v>
      </c>
      <c r="N397" s="7">
        <f>IF(Table3[[#This Row],[Valid Resolution for Type]]="No",1,0)</f>
        <v>0</v>
      </c>
      <c r="O397" s="7">
        <f>IF(AND(Table3[[#This Row],[Invalid Resolution (for count)]]=0,Table3[[#This Row],[Vote Recorded]]="No"),1,0)</f>
        <v>1</v>
      </c>
      <c r="P397" s="7">
        <f>IF(AND(Table3[[#This Row],[Invalid Resolution (for count)]]=0,OR(Table3[[#This Row],[Appropriate Change Impact for Resolution]]="No",Table3[[#This Row],[Appropriate Change Category for Resolution]]="No")),1,0)</f>
        <v>0</v>
      </c>
    </row>
    <row r="398" spans="1:16" x14ac:dyDescent="0.25">
      <c r="A398" t="s">
        <v>1455</v>
      </c>
      <c r="B398" t="s">
        <v>5</v>
      </c>
      <c r="C398" t="s">
        <v>1456</v>
      </c>
      <c r="D398" t="s">
        <v>11</v>
      </c>
      <c r="E398" t="s">
        <v>7</v>
      </c>
      <c r="F398" t="s">
        <v>16</v>
      </c>
      <c r="H398" t="s">
        <v>90</v>
      </c>
      <c r="I398" t="s">
        <v>20</v>
      </c>
      <c r="J398" s="1" t="s">
        <v>2231</v>
      </c>
      <c r="K398" s="1" t="s">
        <v>2229</v>
      </c>
      <c r="L398" s="1" t="s">
        <v>2231</v>
      </c>
      <c r="M398" s="1" t="s">
        <v>2231</v>
      </c>
      <c r="N398" s="7">
        <f>IF(Table3[[#This Row],[Valid Resolution for Type]]="No",1,0)</f>
        <v>0</v>
      </c>
      <c r="O398" s="7">
        <f>IF(AND(Table3[[#This Row],[Invalid Resolution (for count)]]=0,Table3[[#This Row],[Vote Recorded]]="No"),1,0)</f>
        <v>1</v>
      </c>
      <c r="P398" s="7">
        <f>IF(AND(Table3[[#This Row],[Invalid Resolution (for count)]]=0,OR(Table3[[#This Row],[Appropriate Change Impact for Resolution]]="No",Table3[[#This Row],[Appropriate Change Category for Resolution]]="No")),1,0)</f>
        <v>0</v>
      </c>
    </row>
    <row r="399" spans="1:16" x14ac:dyDescent="0.25">
      <c r="A399" t="s">
        <v>133</v>
      </c>
      <c r="B399" t="s">
        <v>5</v>
      </c>
      <c r="C399" t="s">
        <v>134</v>
      </c>
      <c r="D399" t="s">
        <v>11</v>
      </c>
      <c r="E399" t="s">
        <v>7</v>
      </c>
      <c r="F399" t="s">
        <v>8</v>
      </c>
      <c r="G399" t="s">
        <v>93</v>
      </c>
      <c r="I399" t="s">
        <v>20</v>
      </c>
      <c r="J399" s="1" t="s">
        <v>2231</v>
      </c>
      <c r="K399" s="1" t="s">
        <v>2231</v>
      </c>
      <c r="L399" s="1" t="s">
        <v>2229</v>
      </c>
      <c r="M399" t="s">
        <v>2231</v>
      </c>
      <c r="N399" s="7">
        <f>IF(Table3[[#This Row],[Valid Resolution for Type]]="No",1,0)</f>
        <v>0</v>
      </c>
      <c r="O399" s="7">
        <f>IF(AND(Table3[[#This Row],[Invalid Resolution (for count)]]=0,Table3[[#This Row],[Vote Recorded]]="No"),1,0)</f>
        <v>0</v>
      </c>
      <c r="P399" s="7">
        <f>IF(AND(Table3[[#This Row],[Invalid Resolution (for count)]]=0,OR(Table3[[#This Row],[Appropriate Change Impact for Resolution]]="No",Table3[[#This Row],[Appropriate Change Category for Resolution]]="No")),1,0)</f>
        <v>1</v>
      </c>
    </row>
    <row r="400" spans="1:16" x14ac:dyDescent="0.25">
      <c r="A400" t="s">
        <v>1453</v>
      </c>
      <c r="B400" t="s">
        <v>5</v>
      </c>
      <c r="C400" t="s">
        <v>1454</v>
      </c>
      <c r="D400" t="s">
        <v>11</v>
      </c>
      <c r="E400" t="s">
        <v>7</v>
      </c>
      <c r="F400" t="s">
        <v>16</v>
      </c>
      <c r="H400" t="s">
        <v>90</v>
      </c>
      <c r="I400" t="s">
        <v>10</v>
      </c>
      <c r="J400" s="1" t="s">
        <v>2231</v>
      </c>
      <c r="K400" s="1" t="s">
        <v>2229</v>
      </c>
      <c r="L400" s="1" t="s">
        <v>2231</v>
      </c>
      <c r="M400" s="1" t="s">
        <v>2231</v>
      </c>
      <c r="N400" s="7">
        <f>IF(Table3[[#This Row],[Valid Resolution for Type]]="No",1,0)</f>
        <v>0</v>
      </c>
      <c r="O400" s="7">
        <f>IF(AND(Table3[[#This Row],[Invalid Resolution (for count)]]=0,Table3[[#This Row],[Vote Recorded]]="No"),1,0)</f>
        <v>1</v>
      </c>
      <c r="P400" s="7">
        <f>IF(AND(Table3[[#This Row],[Invalid Resolution (for count)]]=0,OR(Table3[[#This Row],[Appropriate Change Impact for Resolution]]="No",Table3[[#This Row],[Appropriate Change Category for Resolution]]="No")),1,0)</f>
        <v>0</v>
      </c>
    </row>
    <row r="401" spans="1:16" x14ac:dyDescent="0.25">
      <c r="A401" t="s">
        <v>1451</v>
      </c>
      <c r="B401" t="s">
        <v>5</v>
      </c>
      <c r="C401" t="s">
        <v>1452</v>
      </c>
      <c r="D401" t="s">
        <v>11</v>
      </c>
      <c r="E401" t="s">
        <v>7</v>
      </c>
      <c r="F401" t="s">
        <v>8</v>
      </c>
      <c r="H401" t="s">
        <v>90</v>
      </c>
      <c r="I401" t="s">
        <v>24</v>
      </c>
      <c r="J401" s="1" t="s">
        <v>2231</v>
      </c>
      <c r="K401" s="1" t="s">
        <v>2229</v>
      </c>
      <c r="L401" s="1" t="s">
        <v>2231</v>
      </c>
      <c r="M401" t="s">
        <v>2231</v>
      </c>
      <c r="N401" s="7">
        <f>IF(Table3[[#This Row],[Valid Resolution for Type]]="No",1,0)</f>
        <v>0</v>
      </c>
      <c r="O401" s="7">
        <f>IF(AND(Table3[[#This Row],[Invalid Resolution (for count)]]=0,Table3[[#This Row],[Vote Recorded]]="No"),1,0)</f>
        <v>1</v>
      </c>
      <c r="P401" s="7">
        <f>IF(AND(Table3[[#This Row],[Invalid Resolution (for count)]]=0,OR(Table3[[#This Row],[Appropriate Change Impact for Resolution]]="No",Table3[[#This Row],[Appropriate Change Category for Resolution]]="No")),1,0)</f>
        <v>0</v>
      </c>
    </row>
    <row r="402" spans="1:16" x14ac:dyDescent="0.25">
      <c r="A402" t="s">
        <v>131</v>
      </c>
      <c r="B402" t="s">
        <v>5</v>
      </c>
      <c r="C402" t="s">
        <v>132</v>
      </c>
      <c r="D402" t="s">
        <v>11</v>
      </c>
      <c r="E402" t="s">
        <v>7</v>
      </c>
      <c r="F402" t="s">
        <v>16</v>
      </c>
      <c r="G402" t="s">
        <v>93</v>
      </c>
      <c r="I402" t="s">
        <v>20</v>
      </c>
      <c r="J402" s="1" t="s">
        <v>2231</v>
      </c>
      <c r="K402" s="1" t="s">
        <v>2231</v>
      </c>
      <c r="L402" s="1" t="s">
        <v>2229</v>
      </c>
      <c r="M402" s="1" t="s">
        <v>2231</v>
      </c>
      <c r="N402" s="7">
        <f>IF(Table3[[#This Row],[Valid Resolution for Type]]="No",1,0)</f>
        <v>0</v>
      </c>
      <c r="O402" s="7">
        <f>IF(AND(Table3[[#This Row],[Invalid Resolution (for count)]]=0,Table3[[#This Row],[Vote Recorded]]="No"),1,0)</f>
        <v>0</v>
      </c>
      <c r="P402" s="7">
        <f>IF(AND(Table3[[#This Row],[Invalid Resolution (for count)]]=0,OR(Table3[[#This Row],[Appropriate Change Impact for Resolution]]="No",Table3[[#This Row],[Appropriate Change Category for Resolution]]="No")),1,0)</f>
        <v>1</v>
      </c>
    </row>
    <row r="403" spans="1:16" x14ac:dyDescent="0.25">
      <c r="A403" t="s">
        <v>1449</v>
      </c>
      <c r="B403" t="s">
        <v>5</v>
      </c>
      <c r="C403" t="s">
        <v>1450</v>
      </c>
      <c r="D403" t="s">
        <v>11</v>
      </c>
      <c r="E403" t="s">
        <v>7</v>
      </c>
      <c r="F403" t="s">
        <v>8</v>
      </c>
      <c r="H403" t="s">
        <v>146</v>
      </c>
      <c r="I403" t="s">
        <v>20</v>
      </c>
      <c r="J403" s="1" t="s">
        <v>2231</v>
      </c>
      <c r="K403" s="1" t="s">
        <v>2229</v>
      </c>
      <c r="L403" s="1" t="s">
        <v>2231</v>
      </c>
      <c r="M403" t="s">
        <v>2231</v>
      </c>
      <c r="N403" s="7">
        <f>IF(Table3[[#This Row],[Valid Resolution for Type]]="No",1,0)</f>
        <v>0</v>
      </c>
      <c r="O403" s="7">
        <f>IF(AND(Table3[[#This Row],[Invalid Resolution (for count)]]=0,Table3[[#This Row],[Vote Recorded]]="No"),1,0)</f>
        <v>1</v>
      </c>
      <c r="P403" s="7">
        <f>IF(AND(Table3[[#This Row],[Invalid Resolution (for count)]]=0,OR(Table3[[#This Row],[Appropriate Change Impact for Resolution]]="No",Table3[[#This Row],[Appropriate Change Category for Resolution]]="No")),1,0)</f>
        <v>0</v>
      </c>
    </row>
    <row r="404" spans="1:16" x14ac:dyDescent="0.25">
      <c r="A404" t="s">
        <v>129</v>
      </c>
      <c r="B404" t="s">
        <v>5</v>
      </c>
      <c r="C404" t="s">
        <v>130</v>
      </c>
      <c r="D404" t="s">
        <v>11</v>
      </c>
      <c r="E404" t="s">
        <v>7</v>
      </c>
      <c r="F404" t="s">
        <v>8</v>
      </c>
      <c r="G404" t="s">
        <v>69</v>
      </c>
      <c r="I404" t="s">
        <v>10</v>
      </c>
      <c r="J404" s="1" t="s">
        <v>2231</v>
      </c>
      <c r="K404" s="1" t="s">
        <v>2231</v>
      </c>
      <c r="L404" s="1" t="s">
        <v>2229</v>
      </c>
      <c r="M404" t="s">
        <v>2231</v>
      </c>
      <c r="N404" s="7">
        <f>IF(Table3[[#This Row],[Valid Resolution for Type]]="No",1,0)</f>
        <v>0</v>
      </c>
      <c r="O404" s="7">
        <f>IF(AND(Table3[[#This Row],[Invalid Resolution (for count)]]=0,Table3[[#This Row],[Vote Recorded]]="No"),1,0)</f>
        <v>0</v>
      </c>
      <c r="P404" s="7">
        <f>IF(AND(Table3[[#This Row],[Invalid Resolution (for count)]]=0,OR(Table3[[#This Row],[Appropriate Change Impact for Resolution]]="No",Table3[[#This Row],[Appropriate Change Category for Resolution]]="No")),1,0)</f>
        <v>1</v>
      </c>
    </row>
    <row r="405" spans="1:16" x14ac:dyDescent="0.25">
      <c r="A405" t="s">
        <v>1447</v>
      </c>
      <c r="B405" t="s">
        <v>5</v>
      </c>
      <c r="C405" t="s">
        <v>1448</v>
      </c>
      <c r="D405" t="s">
        <v>11</v>
      </c>
      <c r="E405" t="s">
        <v>7</v>
      </c>
      <c r="F405" t="s">
        <v>61</v>
      </c>
      <c r="H405" t="s">
        <v>90</v>
      </c>
      <c r="I405" t="s">
        <v>24</v>
      </c>
      <c r="J405" s="1" t="s">
        <v>2231</v>
      </c>
      <c r="K405" s="1" t="s">
        <v>2229</v>
      </c>
      <c r="L405" s="1" t="s">
        <v>2231</v>
      </c>
      <c r="M405" t="s">
        <v>2231</v>
      </c>
      <c r="N405" s="7">
        <f>IF(Table3[[#This Row],[Valid Resolution for Type]]="No",1,0)</f>
        <v>0</v>
      </c>
      <c r="O405" s="7">
        <f>IF(AND(Table3[[#This Row],[Invalid Resolution (for count)]]=0,Table3[[#This Row],[Vote Recorded]]="No"),1,0)</f>
        <v>1</v>
      </c>
      <c r="P405" s="7">
        <f>IF(AND(Table3[[#This Row],[Invalid Resolution (for count)]]=0,OR(Table3[[#This Row],[Appropriate Change Impact for Resolution]]="No",Table3[[#This Row],[Appropriate Change Category for Resolution]]="No")),1,0)</f>
        <v>0</v>
      </c>
    </row>
    <row r="406" spans="1:16" x14ac:dyDescent="0.25">
      <c r="A406" t="s">
        <v>127</v>
      </c>
      <c r="B406" t="s">
        <v>5</v>
      </c>
      <c r="C406" t="s">
        <v>128</v>
      </c>
      <c r="D406" t="s">
        <v>11</v>
      </c>
      <c r="E406" t="s">
        <v>7</v>
      </c>
      <c r="F406" t="s">
        <v>61</v>
      </c>
      <c r="G406" t="s">
        <v>69</v>
      </c>
      <c r="I406" t="s">
        <v>10</v>
      </c>
      <c r="J406" s="1" t="s">
        <v>2231</v>
      </c>
      <c r="K406" s="1" t="s">
        <v>2231</v>
      </c>
      <c r="L406" s="1" t="s">
        <v>2229</v>
      </c>
      <c r="M406" t="s">
        <v>2231</v>
      </c>
      <c r="N406" s="7">
        <f>IF(Table3[[#This Row],[Valid Resolution for Type]]="No",1,0)</f>
        <v>0</v>
      </c>
      <c r="O406" s="7">
        <f>IF(AND(Table3[[#This Row],[Invalid Resolution (for count)]]=0,Table3[[#This Row],[Vote Recorded]]="No"),1,0)</f>
        <v>0</v>
      </c>
      <c r="P406" s="7">
        <f>IF(AND(Table3[[#This Row],[Invalid Resolution (for count)]]=0,OR(Table3[[#This Row],[Appropriate Change Impact for Resolution]]="No",Table3[[#This Row],[Appropriate Change Category for Resolution]]="No")),1,0)</f>
        <v>1</v>
      </c>
    </row>
    <row r="407" spans="1:16" x14ac:dyDescent="0.25">
      <c r="A407" t="s">
        <v>1445</v>
      </c>
      <c r="B407" t="s">
        <v>5</v>
      </c>
      <c r="C407" t="s">
        <v>1446</v>
      </c>
      <c r="D407" t="s">
        <v>11</v>
      </c>
      <c r="E407" t="s">
        <v>7</v>
      </c>
      <c r="F407" t="s">
        <v>16</v>
      </c>
      <c r="H407" t="s">
        <v>90</v>
      </c>
      <c r="I407" t="s">
        <v>20</v>
      </c>
      <c r="J407" s="1" t="s">
        <v>2231</v>
      </c>
      <c r="K407" s="1" t="s">
        <v>2229</v>
      </c>
      <c r="L407" s="1" t="s">
        <v>2231</v>
      </c>
      <c r="M407" s="1" t="s">
        <v>2231</v>
      </c>
      <c r="N407" s="7">
        <f>IF(Table3[[#This Row],[Valid Resolution for Type]]="No",1,0)</f>
        <v>0</v>
      </c>
      <c r="O407" s="7">
        <f>IF(AND(Table3[[#This Row],[Invalid Resolution (for count)]]=0,Table3[[#This Row],[Vote Recorded]]="No"),1,0)</f>
        <v>1</v>
      </c>
      <c r="P407" s="7">
        <f>IF(AND(Table3[[#This Row],[Invalid Resolution (for count)]]=0,OR(Table3[[#This Row],[Appropriate Change Impact for Resolution]]="No",Table3[[#This Row],[Appropriate Change Category for Resolution]]="No")),1,0)</f>
        <v>0</v>
      </c>
    </row>
    <row r="408" spans="1:16" x14ac:dyDescent="0.25">
      <c r="A408" t="s">
        <v>1443</v>
      </c>
      <c r="B408" t="s">
        <v>5</v>
      </c>
      <c r="C408" t="s">
        <v>1444</v>
      </c>
      <c r="D408" t="s">
        <v>11</v>
      </c>
      <c r="E408" t="s">
        <v>7</v>
      </c>
      <c r="F408" t="s">
        <v>8</v>
      </c>
      <c r="H408" t="s">
        <v>90</v>
      </c>
      <c r="I408" t="s">
        <v>24</v>
      </c>
      <c r="J408" s="1" t="s">
        <v>2231</v>
      </c>
      <c r="K408" s="1" t="s">
        <v>2229</v>
      </c>
      <c r="L408" s="1" t="s">
        <v>2231</v>
      </c>
      <c r="M408" t="s">
        <v>2231</v>
      </c>
      <c r="N408" s="7">
        <f>IF(Table3[[#This Row],[Valid Resolution for Type]]="No",1,0)</f>
        <v>0</v>
      </c>
      <c r="O408" s="7">
        <f>IF(AND(Table3[[#This Row],[Invalid Resolution (for count)]]=0,Table3[[#This Row],[Vote Recorded]]="No"),1,0)</f>
        <v>1</v>
      </c>
      <c r="P408" s="7">
        <f>IF(AND(Table3[[#This Row],[Invalid Resolution (for count)]]=0,OR(Table3[[#This Row],[Appropriate Change Impact for Resolution]]="No",Table3[[#This Row],[Appropriate Change Category for Resolution]]="No")),1,0)</f>
        <v>0</v>
      </c>
    </row>
    <row r="409" spans="1:16" x14ac:dyDescent="0.25">
      <c r="A409" t="s">
        <v>1441</v>
      </c>
      <c r="B409" t="s">
        <v>5</v>
      </c>
      <c r="C409" t="s">
        <v>1442</v>
      </c>
      <c r="D409" t="s">
        <v>11</v>
      </c>
      <c r="E409" t="s">
        <v>7</v>
      </c>
      <c r="F409" t="s">
        <v>324</v>
      </c>
      <c r="J409" s="1" t="s">
        <v>2231</v>
      </c>
      <c r="K409" s="1" t="s">
        <v>2229</v>
      </c>
      <c r="L409" s="1" t="s">
        <v>2231</v>
      </c>
      <c r="M409" t="s">
        <v>2231</v>
      </c>
      <c r="N409" s="7">
        <f>IF(Table3[[#This Row],[Valid Resolution for Type]]="No",1,0)</f>
        <v>0</v>
      </c>
      <c r="O409" s="7">
        <f>IF(AND(Table3[[#This Row],[Invalid Resolution (for count)]]=0,Table3[[#This Row],[Vote Recorded]]="No"),1,0)</f>
        <v>1</v>
      </c>
      <c r="P409" s="7">
        <f>IF(AND(Table3[[#This Row],[Invalid Resolution (for count)]]=0,OR(Table3[[#This Row],[Appropriate Change Impact for Resolution]]="No",Table3[[#This Row],[Appropriate Change Category for Resolution]]="No")),1,0)</f>
        <v>0</v>
      </c>
    </row>
    <row r="410" spans="1:16" x14ac:dyDescent="0.25">
      <c r="A410" t="s">
        <v>1439</v>
      </c>
      <c r="B410" t="s">
        <v>5</v>
      </c>
      <c r="C410" t="s">
        <v>1440</v>
      </c>
      <c r="D410" t="s">
        <v>11</v>
      </c>
      <c r="E410" t="s">
        <v>7</v>
      </c>
      <c r="F410" t="s">
        <v>8</v>
      </c>
      <c r="H410" t="s">
        <v>554</v>
      </c>
      <c r="I410" t="s">
        <v>20</v>
      </c>
      <c r="J410" s="1" t="s">
        <v>2231</v>
      </c>
      <c r="K410" s="1" t="s">
        <v>2229</v>
      </c>
      <c r="L410" s="1" t="s">
        <v>2231</v>
      </c>
      <c r="M410" t="s">
        <v>2231</v>
      </c>
      <c r="N410" s="7">
        <f>IF(Table3[[#This Row],[Valid Resolution for Type]]="No",1,0)</f>
        <v>0</v>
      </c>
      <c r="O410" s="7">
        <f>IF(AND(Table3[[#This Row],[Invalid Resolution (for count)]]=0,Table3[[#This Row],[Vote Recorded]]="No"),1,0)</f>
        <v>1</v>
      </c>
      <c r="P410" s="7">
        <f>IF(AND(Table3[[#This Row],[Invalid Resolution (for count)]]=0,OR(Table3[[#This Row],[Appropriate Change Impact for Resolution]]="No",Table3[[#This Row],[Appropriate Change Category for Resolution]]="No")),1,0)</f>
        <v>0</v>
      </c>
    </row>
    <row r="411" spans="1:16" x14ac:dyDescent="0.25">
      <c r="A411" t="s">
        <v>1437</v>
      </c>
      <c r="B411" t="s">
        <v>5</v>
      </c>
      <c r="C411" t="s">
        <v>1438</v>
      </c>
      <c r="D411" t="s">
        <v>11</v>
      </c>
      <c r="E411" t="s">
        <v>7</v>
      </c>
      <c r="F411" t="s">
        <v>324</v>
      </c>
      <c r="J411" s="1" t="s">
        <v>2231</v>
      </c>
      <c r="K411" s="1" t="s">
        <v>2229</v>
      </c>
      <c r="L411" s="1" t="s">
        <v>2231</v>
      </c>
      <c r="M411" t="s">
        <v>2231</v>
      </c>
      <c r="N411" s="7">
        <f>IF(Table3[[#This Row],[Valid Resolution for Type]]="No",1,0)</f>
        <v>0</v>
      </c>
      <c r="O411" s="7">
        <f>IF(AND(Table3[[#This Row],[Invalid Resolution (for count)]]=0,Table3[[#This Row],[Vote Recorded]]="No"),1,0)</f>
        <v>1</v>
      </c>
      <c r="P411" s="7">
        <f>IF(AND(Table3[[#This Row],[Invalid Resolution (for count)]]=0,OR(Table3[[#This Row],[Appropriate Change Impact for Resolution]]="No",Table3[[#This Row],[Appropriate Change Category for Resolution]]="No")),1,0)</f>
        <v>0</v>
      </c>
    </row>
    <row r="412" spans="1:16" x14ac:dyDescent="0.25">
      <c r="A412" t="s">
        <v>1435</v>
      </c>
      <c r="B412" t="s">
        <v>5</v>
      </c>
      <c r="C412" t="s">
        <v>1436</v>
      </c>
      <c r="D412" t="s">
        <v>11</v>
      </c>
      <c r="E412" t="s">
        <v>7</v>
      </c>
      <c r="F412" t="s">
        <v>324</v>
      </c>
      <c r="J412" s="1" t="s">
        <v>2231</v>
      </c>
      <c r="K412" s="1" t="s">
        <v>2229</v>
      </c>
      <c r="L412" s="1" t="s">
        <v>2231</v>
      </c>
      <c r="M412" t="s">
        <v>2231</v>
      </c>
      <c r="N412" s="7">
        <f>IF(Table3[[#This Row],[Valid Resolution for Type]]="No",1,0)</f>
        <v>0</v>
      </c>
      <c r="O412" s="7">
        <f>IF(AND(Table3[[#This Row],[Invalid Resolution (for count)]]=0,Table3[[#This Row],[Vote Recorded]]="No"),1,0)</f>
        <v>1</v>
      </c>
      <c r="P412" s="7">
        <f>IF(AND(Table3[[#This Row],[Invalid Resolution (for count)]]=0,OR(Table3[[#This Row],[Appropriate Change Impact for Resolution]]="No",Table3[[#This Row],[Appropriate Change Category for Resolution]]="No")),1,0)</f>
        <v>0</v>
      </c>
    </row>
    <row r="413" spans="1:16" x14ac:dyDescent="0.25">
      <c r="A413" t="s">
        <v>1433</v>
      </c>
      <c r="B413" t="s">
        <v>5</v>
      </c>
      <c r="C413" t="s">
        <v>1434</v>
      </c>
      <c r="D413" t="s">
        <v>11</v>
      </c>
      <c r="E413" t="s">
        <v>7</v>
      </c>
      <c r="F413" t="s">
        <v>324</v>
      </c>
      <c r="J413" s="1" t="s">
        <v>2231</v>
      </c>
      <c r="K413" s="1" t="s">
        <v>2229</v>
      </c>
      <c r="L413" s="1" t="s">
        <v>2231</v>
      </c>
      <c r="M413" t="s">
        <v>2231</v>
      </c>
      <c r="N413" s="7">
        <f>IF(Table3[[#This Row],[Valid Resolution for Type]]="No",1,0)</f>
        <v>0</v>
      </c>
      <c r="O413" s="7">
        <f>IF(AND(Table3[[#This Row],[Invalid Resolution (for count)]]=0,Table3[[#This Row],[Vote Recorded]]="No"),1,0)</f>
        <v>1</v>
      </c>
      <c r="P413" s="7">
        <f>IF(AND(Table3[[#This Row],[Invalid Resolution (for count)]]=0,OR(Table3[[#This Row],[Appropriate Change Impact for Resolution]]="No",Table3[[#This Row],[Appropriate Change Category for Resolution]]="No")),1,0)</f>
        <v>0</v>
      </c>
    </row>
    <row r="414" spans="1:16" x14ac:dyDescent="0.25">
      <c r="A414" t="s">
        <v>1431</v>
      </c>
      <c r="B414" t="s">
        <v>5</v>
      </c>
      <c r="C414" t="s">
        <v>1432</v>
      </c>
      <c r="D414" t="s">
        <v>11</v>
      </c>
      <c r="E414" t="s">
        <v>7</v>
      </c>
      <c r="F414" t="s">
        <v>16</v>
      </c>
      <c r="H414" t="s">
        <v>90</v>
      </c>
      <c r="I414" t="s">
        <v>20</v>
      </c>
      <c r="J414" s="1" t="s">
        <v>2231</v>
      </c>
      <c r="K414" s="1" t="s">
        <v>2229</v>
      </c>
      <c r="L414" s="1" t="s">
        <v>2231</v>
      </c>
      <c r="M414" s="1" t="s">
        <v>2231</v>
      </c>
      <c r="N414" s="7">
        <f>IF(Table3[[#This Row],[Valid Resolution for Type]]="No",1,0)</f>
        <v>0</v>
      </c>
      <c r="O414" s="7">
        <f>IF(AND(Table3[[#This Row],[Invalid Resolution (for count)]]=0,Table3[[#This Row],[Vote Recorded]]="No"),1,0)</f>
        <v>1</v>
      </c>
      <c r="P414" s="7">
        <f>IF(AND(Table3[[#This Row],[Invalid Resolution (for count)]]=0,OR(Table3[[#This Row],[Appropriate Change Impact for Resolution]]="No",Table3[[#This Row],[Appropriate Change Category for Resolution]]="No")),1,0)</f>
        <v>0</v>
      </c>
    </row>
    <row r="415" spans="1:16" x14ac:dyDescent="0.25">
      <c r="A415" t="s">
        <v>1429</v>
      </c>
      <c r="B415" t="s">
        <v>5</v>
      </c>
      <c r="C415" t="s">
        <v>1430</v>
      </c>
      <c r="D415" t="s">
        <v>11</v>
      </c>
      <c r="E415" t="s">
        <v>7</v>
      </c>
      <c r="F415" t="s">
        <v>324</v>
      </c>
      <c r="J415" s="1" t="s">
        <v>2231</v>
      </c>
      <c r="K415" s="1" t="s">
        <v>2229</v>
      </c>
      <c r="L415" s="1" t="s">
        <v>2231</v>
      </c>
      <c r="M415" t="s">
        <v>2231</v>
      </c>
      <c r="N415" s="7">
        <f>IF(Table3[[#This Row],[Valid Resolution for Type]]="No",1,0)</f>
        <v>0</v>
      </c>
      <c r="O415" s="7">
        <f>IF(AND(Table3[[#This Row],[Invalid Resolution (for count)]]=0,Table3[[#This Row],[Vote Recorded]]="No"),1,0)</f>
        <v>1</v>
      </c>
      <c r="P415" s="7">
        <f>IF(AND(Table3[[#This Row],[Invalid Resolution (for count)]]=0,OR(Table3[[#This Row],[Appropriate Change Impact for Resolution]]="No",Table3[[#This Row],[Appropriate Change Category for Resolution]]="No")),1,0)</f>
        <v>0</v>
      </c>
    </row>
    <row r="416" spans="1:16" x14ac:dyDescent="0.25">
      <c r="A416" t="s">
        <v>1427</v>
      </c>
      <c r="B416" t="s">
        <v>5</v>
      </c>
      <c r="C416" t="s">
        <v>1428</v>
      </c>
      <c r="D416" t="s">
        <v>11</v>
      </c>
      <c r="E416" t="s">
        <v>7</v>
      </c>
      <c r="F416" t="s">
        <v>16</v>
      </c>
      <c r="H416" t="s">
        <v>146</v>
      </c>
      <c r="I416" t="s">
        <v>10</v>
      </c>
      <c r="J416" s="1" t="s">
        <v>2231</v>
      </c>
      <c r="K416" s="1" t="s">
        <v>2229</v>
      </c>
      <c r="L416" s="1" t="s">
        <v>2231</v>
      </c>
      <c r="M416" s="1" t="s">
        <v>2231</v>
      </c>
      <c r="N416" s="7">
        <f>IF(Table3[[#This Row],[Valid Resolution for Type]]="No",1,0)</f>
        <v>0</v>
      </c>
      <c r="O416" s="7">
        <f>IF(AND(Table3[[#This Row],[Invalid Resolution (for count)]]=0,Table3[[#This Row],[Vote Recorded]]="No"),1,0)</f>
        <v>1</v>
      </c>
      <c r="P416" s="7">
        <f>IF(AND(Table3[[#This Row],[Invalid Resolution (for count)]]=0,OR(Table3[[#This Row],[Appropriate Change Impact for Resolution]]="No",Table3[[#This Row],[Appropriate Change Category for Resolution]]="No")),1,0)</f>
        <v>0</v>
      </c>
    </row>
    <row r="417" spans="1:16" x14ac:dyDescent="0.25">
      <c r="A417" t="s">
        <v>1425</v>
      </c>
      <c r="B417" t="s">
        <v>25</v>
      </c>
      <c r="C417" t="s">
        <v>1426</v>
      </c>
      <c r="D417" t="s">
        <v>11</v>
      </c>
      <c r="E417" t="s">
        <v>7</v>
      </c>
      <c r="F417" t="s">
        <v>22</v>
      </c>
      <c r="J417" s="1" t="s">
        <v>2231</v>
      </c>
      <c r="K417" s="1" t="s">
        <v>2229</v>
      </c>
      <c r="L417" s="1" t="s">
        <v>2231</v>
      </c>
      <c r="M417" t="s">
        <v>2231</v>
      </c>
      <c r="N417" s="7">
        <f>IF(Table3[[#This Row],[Valid Resolution for Type]]="No",1,0)</f>
        <v>0</v>
      </c>
      <c r="O417" s="7">
        <f>IF(AND(Table3[[#This Row],[Invalid Resolution (for count)]]=0,Table3[[#This Row],[Vote Recorded]]="No"),1,0)</f>
        <v>1</v>
      </c>
      <c r="P417" s="7">
        <f>IF(AND(Table3[[#This Row],[Invalid Resolution (for count)]]=0,OR(Table3[[#This Row],[Appropriate Change Impact for Resolution]]="No",Table3[[#This Row],[Appropriate Change Category for Resolution]]="No")),1,0)</f>
        <v>0</v>
      </c>
    </row>
    <row r="418" spans="1:16" x14ac:dyDescent="0.25">
      <c r="A418" t="s">
        <v>1423</v>
      </c>
      <c r="B418" t="s">
        <v>5</v>
      </c>
      <c r="C418" t="s">
        <v>1424</v>
      </c>
      <c r="D418" t="s">
        <v>11</v>
      </c>
      <c r="E418" t="s">
        <v>7</v>
      </c>
      <c r="F418" t="s">
        <v>324</v>
      </c>
      <c r="I418" t="s">
        <v>20</v>
      </c>
      <c r="J418" s="1" t="s">
        <v>2231</v>
      </c>
      <c r="K418" s="1" t="s">
        <v>2229</v>
      </c>
      <c r="L418" s="1" t="s">
        <v>2231</v>
      </c>
      <c r="M418" t="s">
        <v>2229</v>
      </c>
      <c r="N418" s="7">
        <f>IF(Table3[[#This Row],[Valid Resolution for Type]]="No",1,0)</f>
        <v>0</v>
      </c>
      <c r="O418" s="7">
        <f>IF(AND(Table3[[#This Row],[Invalid Resolution (for count)]]=0,Table3[[#This Row],[Vote Recorded]]="No"),1,0)</f>
        <v>1</v>
      </c>
      <c r="P418" s="7">
        <f>IF(AND(Table3[[#This Row],[Invalid Resolution (for count)]]=0,OR(Table3[[#This Row],[Appropriate Change Impact for Resolution]]="No",Table3[[#This Row],[Appropriate Change Category for Resolution]]="No")),1,0)</f>
        <v>1</v>
      </c>
    </row>
    <row r="419" spans="1:16" x14ac:dyDescent="0.25">
      <c r="A419" t="s">
        <v>125</v>
      </c>
      <c r="B419" t="s">
        <v>5</v>
      </c>
      <c r="C419" t="s">
        <v>126</v>
      </c>
      <c r="D419" t="s">
        <v>11</v>
      </c>
      <c r="E419" t="s">
        <v>7</v>
      </c>
      <c r="F419" t="s">
        <v>8</v>
      </c>
      <c r="G419" t="s">
        <v>69</v>
      </c>
      <c r="H419" t="s">
        <v>90</v>
      </c>
      <c r="J419" s="1" t="s">
        <v>2231</v>
      </c>
      <c r="K419" s="1" t="s">
        <v>2231</v>
      </c>
      <c r="L419" s="1" t="s">
        <v>2231</v>
      </c>
      <c r="M419" t="s">
        <v>2229</v>
      </c>
      <c r="N419" s="7">
        <f>IF(Table3[[#This Row],[Valid Resolution for Type]]="No",1,0)</f>
        <v>0</v>
      </c>
      <c r="O419" s="7">
        <f>IF(AND(Table3[[#This Row],[Invalid Resolution (for count)]]=0,Table3[[#This Row],[Vote Recorded]]="No"),1,0)</f>
        <v>0</v>
      </c>
      <c r="P419" s="7">
        <f>IF(AND(Table3[[#This Row],[Invalid Resolution (for count)]]=0,OR(Table3[[#This Row],[Appropriate Change Impact for Resolution]]="No",Table3[[#This Row],[Appropriate Change Category for Resolution]]="No")),1,0)</f>
        <v>1</v>
      </c>
    </row>
    <row r="420" spans="1:16" x14ac:dyDescent="0.25">
      <c r="A420" t="s">
        <v>1421</v>
      </c>
      <c r="B420" t="s">
        <v>5</v>
      </c>
      <c r="C420" t="s">
        <v>1422</v>
      </c>
      <c r="D420" t="s">
        <v>11</v>
      </c>
      <c r="E420" t="s">
        <v>7</v>
      </c>
      <c r="F420" t="s">
        <v>8</v>
      </c>
      <c r="H420" t="s">
        <v>146</v>
      </c>
      <c r="I420" t="s">
        <v>20</v>
      </c>
      <c r="J420" s="1" t="s">
        <v>2231</v>
      </c>
      <c r="K420" s="1" t="s">
        <v>2229</v>
      </c>
      <c r="L420" s="1" t="s">
        <v>2231</v>
      </c>
      <c r="M420" t="s">
        <v>2231</v>
      </c>
      <c r="N420" s="7">
        <f>IF(Table3[[#This Row],[Valid Resolution for Type]]="No",1,0)</f>
        <v>0</v>
      </c>
      <c r="O420" s="7">
        <f>IF(AND(Table3[[#This Row],[Invalid Resolution (for count)]]=0,Table3[[#This Row],[Vote Recorded]]="No"),1,0)</f>
        <v>1</v>
      </c>
      <c r="P420" s="7">
        <f>IF(AND(Table3[[#This Row],[Invalid Resolution (for count)]]=0,OR(Table3[[#This Row],[Appropriate Change Impact for Resolution]]="No",Table3[[#This Row],[Appropriate Change Category for Resolution]]="No")),1,0)</f>
        <v>0</v>
      </c>
    </row>
    <row r="421" spans="1:16" x14ac:dyDescent="0.25">
      <c r="A421" t="s">
        <v>1419</v>
      </c>
      <c r="B421" t="s">
        <v>25</v>
      </c>
      <c r="C421" t="s">
        <v>1420</v>
      </c>
      <c r="D421" t="s">
        <v>11</v>
      </c>
      <c r="E421" t="s">
        <v>7</v>
      </c>
      <c r="F421" t="s">
        <v>22</v>
      </c>
      <c r="J421" s="1" t="s">
        <v>2231</v>
      </c>
      <c r="K421" s="1" t="s">
        <v>2229</v>
      </c>
      <c r="L421" s="1" t="s">
        <v>2231</v>
      </c>
      <c r="M421" t="s">
        <v>2231</v>
      </c>
      <c r="N421" s="7">
        <f>IF(Table3[[#This Row],[Valid Resolution for Type]]="No",1,0)</f>
        <v>0</v>
      </c>
      <c r="O421" s="7">
        <f>IF(AND(Table3[[#This Row],[Invalid Resolution (for count)]]=0,Table3[[#This Row],[Vote Recorded]]="No"),1,0)</f>
        <v>1</v>
      </c>
      <c r="P421" s="7">
        <f>IF(AND(Table3[[#This Row],[Invalid Resolution (for count)]]=0,OR(Table3[[#This Row],[Appropriate Change Impact for Resolution]]="No",Table3[[#This Row],[Appropriate Change Category for Resolution]]="No")),1,0)</f>
        <v>0</v>
      </c>
    </row>
    <row r="422" spans="1:16" x14ac:dyDescent="0.25">
      <c r="A422" t="s">
        <v>1417</v>
      </c>
      <c r="B422" t="s">
        <v>5</v>
      </c>
      <c r="C422" t="s">
        <v>1418</v>
      </c>
      <c r="D422" t="s">
        <v>11</v>
      </c>
      <c r="E422" t="s">
        <v>7</v>
      </c>
      <c r="F422" t="s">
        <v>324</v>
      </c>
      <c r="J422" s="1" t="s">
        <v>2231</v>
      </c>
      <c r="K422" s="1" t="s">
        <v>2229</v>
      </c>
      <c r="L422" s="1" t="s">
        <v>2231</v>
      </c>
      <c r="M422" t="s">
        <v>2231</v>
      </c>
      <c r="N422" s="7">
        <f>IF(Table3[[#This Row],[Valid Resolution for Type]]="No",1,0)</f>
        <v>0</v>
      </c>
      <c r="O422" s="7">
        <f>IF(AND(Table3[[#This Row],[Invalid Resolution (for count)]]=0,Table3[[#This Row],[Vote Recorded]]="No"),1,0)</f>
        <v>1</v>
      </c>
      <c r="P422" s="7">
        <f>IF(AND(Table3[[#This Row],[Invalid Resolution (for count)]]=0,OR(Table3[[#This Row],[Appropriate Change Impact for Resolution]]="No",Table3[[#This Row],[Appropriate Change Category for Resolution]]="No")),1,0)</f>
        <v>0</v>
      </c>
    </row>
    <row r="423" spans="1:16" x14ac:dyDescent="0.25">
      <c r="A423" t="s">
        <v>1415</v>
      </c>
      <c r="B423" t="s">
        <v>5</v>
      </c>
      <c r="C423" t="s">
        <v>1416</v>
      </c>
      <c r="D423" t="s">
        <v>11</v>
      </c>
      <c r="E423" t="s">
        <v>7</v>
      </c>
      <c r="F423" t="s">
        <v>16</v>
      </c>
      <c r="H423" t="s">
        <v>146</v>
      </c>
      <c r="I423" t="s">
        <v>20</v>
      </c>
      <c r="J423" s="1" t="s">
        <v>2231</v>
      </c>
      <c r="K423" s="1" t="s">
        <v>2229</v>
      </c>
      <c r="L423" s="1" t="s">
        <v>2231</v>
      </c>
      <c r="M423" s="1" t="s">
        <v>2231</v>
      </c>
      <c r="N423" s="7">
        <f>IF(Table3[[#This Row],[Valid Resolution for Type]]="No",1,0)</f>
        <v>0</v>
      </c>
      <c r="O423" s="7">
        <f>IF(AND(Table3[[#This Row],[Invalid Resolution (for count)]]=0,Table3[[#This Row],[Vote Recorded]]="No"),1,0)</f>
        <v>1</v>
      </c>
      <c r="P423" s="7">
        <f>IF(AND(Table3[[#This Row],[Invalid Resolution (for count)]]=0,OR(Table3[[#This Row],[Appropriate Change Impact for Resolution]]="No",Table3[[#This Row],[Appropriate Change Category for Resolution]]="No")),1,0)</f>
        <v>0</v>
      </c>
    </row>
    <row r="424" spans="1:16" x14ac:dyDescent="0.25">
      <c r="A424" t="s">
        <v>1413</v>
      </c>
      <c r="B424" t="s">
        <v>5</v>
      </c>
      <c r="C424" t="s">
        <v>1414</v>
      </c>
      <c r="D424" t="s">
        <v>11</v>
      </c>
      <c r="E424" t="s">
        <v>7</v>
      </c>
      <c r="F424" t="s">
        <v>8</v>
      </c>
      <c r="H424" t="s">
        <v>146</v>
      </c>
      <c r="I424" t="s">
        <v>10</v>
      </c>
      <c r="J424" s="1" t="s">
        <v>2231</v>
      </c>
      <c r="K424" s="1" t="s">
        <v>2229</v>
      </c>
      <c r="L424" s="1" t="s">
        <v>2231</v>
      </c>
      <c r="M424" t="s">
        <v>2231</v>
      </c>
      <c r="N424" s="7">
        <f>IF(Table3[[#This Row],[Valid Resolution for Type]]="No",1,0)</f>
        <v>0</v>
      </c>
      <c r="O424" s="7">
        <f>IF(AND(Table3[[#This Row],[Invalid Resolution (for count)]]=0,Table3[[#This Row],[Vote Recorded]]="No"),1,0)</f>
        <v>1</v>
      </c>
      <c r="P424" s="7">
        <f>IF(AND(Table3[[#This Row],[Invalid Resolution (for count)]]=0,OR(Table3[[#This Row],[Appropriate Change Impact for Resolution]]="No",Table3[[#This Row],[Appropriate Change Category for Resolution]]="No")),1,0)</f>
        <v>0</v>
      </c>
    </row>
    <row r="425" spans="1:16" x14ac:dyDescent="0.25">
      <c r="A425" t="s">
        <v>1411</v>
      </c>
      <c r="B425" t="s">
        <v>5</v>
      </c>
      <c r="C425" t="s">
        <v>1412</v>
      </c>
      <c r="D425" t="s">
        <v>11</v>
      </c>
      <c r="E425" t="s">
        <v>7</v>
      </c>
      <c r="F425" t="s">
        <v>8</v>
      </c>
      <c r="H425" t="s">
        <v>90</v>
      </c>
      <c r="I425" t="s">
        <v>24</v>
      </c>
      <c r="J425" s="1" t="s">
        <v>2231</v>
      </c>
      <c r="K425" s="1" t="s">
        <v>2229</v>
      </c>
      <c r="L425" s="1" t="s">
        <v>2231</v>
      </c>
      <c r="M425" t="s">
        <v>2231</v>
      </c>
      <c r="N425" s="7">
        <f>IF(Table3[[#This Row],[Valid Resolution for Type]]="No",1,0)</f>
        <v>0</v>
      </c>
      <c r="O425" s="7">
        <f>IF(AND(Table3[[#This Row],[Invalid Resolution (for count)]]=0,Table3[[#This Row],[Vote Recorded]]="No"),1,0)</f>
        <v>1</v>
      </c>
      <c r="P425" s="7">
        <f>IF(AND(Table3[[#This Row],[Invalid Resolution (for count)]]=0,OR(Table3[[#This Row],[Appropriate Change Impact for Resolution]]="No",Table3[[#This Row],[Appropriate Change Category for Resolution]]="No")),1,0)</f>
        <v>0</v>
      </c>
    </row>
    <row r="426" spans="1:16" x14ac:dyDescent="0.25">
      <c r="A426" t="s">
        <v>1409</v>
      </c>
      <c r="B426" t="s">
        <v>5</v>
      </c>
      <c r="C426" t="s">
        <v>1410</v>
      </c>
      <c r="D426" t="s">
        <v>11</v>
      </c>
      <c r="E426" t="s">
        <v>7</v>
      </c>
      <c r="F426" t="s">
        <v>324</v>
      </c>
      <c r="I426" t="s">
        <v>20</v>
      </c>
      <c r="J426" s="1" t="s">
        <v>2231</v>
      </c>
      <c r="K426" s="1" t="s">
        <v>2229</v>
      </c>
      <c r="L426" s="1" t="s">
        <v>2231</v>
      </c>
      <c r="M426" t="s">
        <v>2229</v>
      </c>
      <c r="N426" s="7">
        <f>IF(Table3[[#This Row],[Valid Resolution for Type]]="No",1,0)</f>
        <v>0</v>
      </c>
      <c r="O426" s="7">
        <f>IF(AND(Table3[[#This Row],[Invalid Resolution (for count)]]=0,Table3[[#This Row],[Vote Recorded]]="No"),1,0)</f>
        <v>1</v>
      </c>
      <c r="P426" s="7">
        <f>IF(AND(Table3[[#This Row],[Invalid Resolution (for count)]]=0,OR(Table3[[#This Row],[Appropriate Change Impact for Resolution]]="No",Table3[[#This Row],[Appropriate Change Category for Resolution]]="No")),1,0)</f>
        <v>1</v>
      </c>
    </row>
    <row r="427" spans="1:16" x14ac:dyDescent="0.25">
      <c r="A427" t="s">
        <v>1407</v>
      </c>
      <c r="B427" t="s">
        <v>25</v>
      </c>
      <c r="C427" t="s">
        <v>1408</v>
      </c>
      <c r="D427" t="s">
        <v>11</v>
      </c>
      <c r="E427" t="s">
        <v>7</v>
      </c>
      <c r="F427" t="s">
        <v>22</v>
      </c>
      <c r="J427" s="1" t="s">
        <v>2231</v>
      </c>
      <c r="K427" s="1" t="s">
        <v>2229</v>
      </c>
      <c r="L427" s="1" t="s">
        <v>2231</v>
      </c>
      <c r="M427" t="s">
        <v>2231</v>
      </c>
      <c r="N427" s="7">
        <f>IF(Table3[[#This Row],[Valid Resolution for Type]]="No",1,0)</f>
        <v>0</v>
      </c>
      <c r="O427" s="7">
        <f>IF(AND(Table3[[#This Row],[Invalid Resolution (for count)]]=0,Table3[[#This Row],[Vote Recorded]]="No"),1,0)</f>
        <v>1</v>
      </c>
      <c r="P427" s="7">
        <f>IF(AND(Table3[[#This Row],[Invalid Resolution (for count)]]=0,OR(Table3[[#This Row],[Appropriate Change Impact for Resolution]]="No",Table3[[#This Row],[Appropriate Change Category for Resolution]]="No")),1,0)</f>
        <v>0</v>
      </c>
    </row>
    <row r="428" spans="1:16" x14ac:dyDescent="0.25">
      <c r="A428" t="s">
        <v>1405</v>
      </c>
      <c r="B428" t="s">
        <v>5</v>
      </c>
      <c r="C428" t="s">
        <v>1406</v>
      </c>
      <c r="D428" t="s">
        <v>11</v>
      </c>
      <c r="E428" t="s">
        <v>7</v>
      </c>
      <c r="F428" t="s">
        <v>8</v>
      </c>
      <c r="H428" t="s">
        <v>90</v>
      </c>
      <c r="I428" t="s">
        <v>10</v>
      </c>
      <c r="J428" s="1" t="s">
        <v>2231</v>
      </c>
      <c r="K428" s="1" t="s">
        <v>2229</v>
      </c>
      <c r="L428" s="1" t="s">
        <v>2231</v>
      </c>
      <c r="M428" t="s">
        <v>2231</v>
      </c>
      <c r="N428" s="7">
        <f>IF(Table3[[#This Row],[Valid Resolution for Type]]="No",1,0)</f>
        <v>0</v>
      </c>
      <c r="O428" s="7">
        <f>IF(AND(Table3[[#This Row],[Invalid Resolution (for count)]]=0,Table3[[#This Row],[Vote Recorded]]="No"),1,0)</f>
        <v>1</v>
      </c>
      <c r="P428" s="7">
        <f>IF(AND(Table3[[#This Row],[Invalid Resolution (for count)]]=0,OR(Table3[[#This Row],[Appropriate Change Impact for Resolution]]="No",Table3[[#This Row],[Appropriate Change Category for Resolution]]="No")),1,0)</f>
        <v>0</v>
      </c>
    </row>
    <row r="429" spans="1:16" x14ac:dyDescent="0.25">
      <c r="A429" t="s">
        <v>1403</v>
      </c>
      <c r="B429" t="s">
        <v>25</v>
      </c>
      <c r="C429" t="s">
        <v>1404</v>
      </c>
      <c r="D429" t="s">
        <v>11</v>
      </c>
      <c r="E429" t="s">
        <v>7</v>
      </c>
      <c r="F429" t="s">
        <v>22</v>
      </c>
      <c r="J429" s="1" t="s">
        <v>2231</v>
      </c>
      <c r="K429" s="1" t="s">
        <v>2229</v>
      </c>
      <c r="L429" s="1" t="s">
        <v>2231</v>
      </c>
      <c r="M429" t="s">
        <v>2231</v>
      </c>
      <c r="N429" s="7">
        <f>IF(Table3[[#This Row],[Valid Resolution for Type]]="No",1,0)</f>
        <v>0</v>
      </c>
      <c r="O429" s="7">
        <f>IF(AND(Table3[[#This Row],[Invalid Resolution (for count)]]=0,Table3[[#This Row],[Vote Recorded]]="No"),1,0)</f>
        <v>1</v>
      </c>
      <c r="P429" s="7">
        <f>IF(AND(Table3[[#This Row],[Invalid Resolution (for count)]]=0,OR(Table3[[#This Row],[Appropriate Change Impact for Resolution]]="No",Table3[[#This Row],[Appropriate Change Category for Resolution]]="No")),1,0)</f>
        <v>0</v>
      </c>
    </row>
    <row r="430" spans="1:16" x14ac:dyDescent="0.25">
      <c r="A430" t="s">
        <v>1401</v>
      </c>
      <c r="B430" t="s">
        <v>5</v>
      </c>
      <c r="C430" t="s">
        <v>1402</v>
      </c>
      <c r="D430" t="s">
        <v>11</v>
      </c>
      <c r="E430" t="s">
        <v>7</v>
      </c>
      <c r="F430" t="s">
        <v>8</v>
      </c>
      <c r="H430" t="s">
        <v>146</v>
      </c>
      <c r="I430" t="s">
        <v>10</v>
      </c>
      <c r="J430" s="1" t="s">
        <v>2231</v>
      </c>
      <c r="K430" s="1" t="s">
        <v>2229</v>
      </c>
      <c r="L430" s="1" t="s">
        <v>2231</v>
      </c>
      <c r="M430" t="s">
        <v>2231</v>
      </c>
      <c r="N430" s="7">
        <f>IF(Table3[[#This Row],[Valid Resolution for Type]]="No",1,0)</f>
        <v>0</v>
      </c>
      <c r="O430" s="7">
        <f>IF(AND(Table3[[#This Row],[Invalid Resolution (for count)]]=0,Table3[[#This Row],[Vote Recorded]]="No"),1,0)</f>
        <v>1</v>
      </c>
      <c r="P430" s="7">
        <f>IF(AND(Table3[[#This Row],[Invalid Resolution (for count)]]=0,OR(Table3[[#This Row],[Appropriate Change Impact for Resolution]]="No",Table3[[#This Row],[Appropriate Change Category for Resolution]]="No")),1,0)</f>
        <v>0</v>
      </c>
    </row>
    <row r="431" spans="1:16" x14ac:dyDescent="0.25">
      <c r="A431" t="s">
        <v>1399</v>
      </c>
      <c r="B431" t="s">
        <v>25</v>
      </c>
      <c r="C431" t="s">
        <v>1400</v>
      </c>
      <c r="D431" t="s">
        <v>11</v>
      </c>
      <c r="E431" t="s">
        <v>7</v>
      </c>
      <c r="F431" t="s">
        <v>22</v>
      </c>
      <c r="J431" s="1" t="s">
        <v>2231</v>
      </c>
      <c r="K431" s="1" t="s">
        <v>2229</v>
      </c>
      <c r="L431" s="1" t="s">
        <v>2231</v>
      </c>
      <c r="M431" t="s">
        <v>2231</v>
      </c>
      <c r="N431" s="7">
        <f>IF(Table3[[#This Row],[Valid Resolution for Type]]="No",1,0)</f>
        <v>0</v>
      </c>
      <c r="O431" s="7">
        <f>IF(AND(Table3[[#This Row],[Invalid Resolution (for count)]]=0,Table3[[#This Row],[Vote Recorded]]="No"),1,0)</f>
        <v>1</v>
      </c>
      <c r="P431" s="7">
        <f>IF(AND(Table3[[#This Row],[Invalid Resolution (for count)]]=0,OR(Table3[[#This Row],[Appropriate Change Impact for Resolution]]="No",Table3[[#This Row],[Appropriate Change Category for Resolution]]="No")),1,0)</f>
        <v>0</v>
      </c>
    </row>
    <row r="432" spans="1:16" x14ac:dyDescent="0.25">
      <c r="A432" t="s">
        <v>1397</v>
      </c>
      <c r="B432" t="s">
        <v>5</v>
      </c>
      <c r="C432" t="s">
        <v>1398</v>
      </c>
      <c r="D432" t="s">
        <v>11</v>
      </c>
      <c r="E432" t="s">
        <v>7</v>
      </c>
      <c r="F432" t="s">
        <v>136</v>
      </c>
      <c r="I432" t="s">
        <v>24</v>
      </c>
      <c r="J432" s="1" t="s">
        <v>2231</v>
      </c>
      <c r="K432" s="1" t="s">
        <v>2229</v>
      </c>
      <c r="L432" s="1" t="s">
        <v>2231</v>
      </c>
      <c r="M432" t="s">
        <v>2229</v>
      </c>
      <c r="N432" s="7">
        <f>IF(Table3[[#This Row],[Valid Resolution for Type]]="No",1,0)</f>
        <v>0</v>
      </c>
      <c r="O432" s="7">
        <f>IF(AND(Table3[[#This Row],[Invalid Resolution (for count)]]=0,Table3[[#This Row],[Vote Recorded]]="No"),1,0)</f>
        <v>1</v>
      </c>
      <c r="P432" s="7">
        <f>IF(AND(Table3[[#This Row],[Invalid Resolution (for count)]]=0,OR(Table3[[#This Row],[Appropriate Change Impact for Resolution]]="No",Table3[[#This Row],[Appropriate Change Category for Resolution]]="No")),1,0)</f>
        <v>1</v>
      </c>
    </row>
    <row r="433" spans="1:16" x14ac:dyDescent="0.25">
      <c r="A433" t="s">
        <v>1395</v>
      </c>
      <c r="B433" t="s">
        <v>5</v>
      </c>
      <c r="C433" t="s">
        <v>1396</v>
      </c>
      <c r="D433" t="s">
        <v>11</v>
      </c>
      <c r="E433" t="s">
        <v>7</v>
      </c>
      <c r="F433" t="s">
        <v>324</v>
      </c>
      <c r="J433" s="1" t="s">
        <v>2231</v>
      </c>
      <c r="K433" s="1" t="s">
        <v>2229</v>
      </c>
      <c r="L433" s="1" t="s">
        <v>2231</v>
      </c>
      <c r="M433" t="s">
        <v>2231</v>
      </c>
      <c r="N433" s="7">
        <f>IF(Table3[[#This Row],[Valid Resolution for Type]]="No",1,0)</f>
        <v>0</v>
      </c>
      <c r="O433" s="7">
        <f>IF(AND(Table3[[#This Row],[Invalid Resolution (for count)]]=0,Table3[[#This Row],[Vote Recorded]]="No"),1,0)</f>
        <v>1</v>
      </c>
      <c r="P433" s="7">
        <f>IF(AND(Table3[[#This Row],[Invalid Resolution (for count)]]=0,OR(Table3[[#This Row],[Appropriate Change Impact for Resolution]]="No",Table3[[#This Row],[Appropriate Change Category for Resolution]]="No")),1,0)</f>
        <v>0</v>
      </c>
    </row>
    <row r="434" spans="1:16" x14ac:dyDescent="0.25">
      <c r="A434" t="s">
        <v>1393</v>
      </c>
      <c r="B434" t="s">
        <v>5</v>
      </c>
      <c r="C434" t="s">
        <v>1394</v>
      </c>
      <c r="D434" t="s">
        <v>11</v>
      </c>
      <c r="E434" t="s">
        <v>7</v>
      </c>
      <c r="F434" t="s">
        <v>8</v>
      </c>
      <c r="H434" t="s">
        <v>146</v>
      </c>
      <c r="I434" t="s">
        <v>10</v>
      </c>
      <c r="J434" s="1" t="s">
        <v>2231</v>
      </c>
      <c r="K434" s="1" t="s">
        <v>2229</v>
      </c>
      <c r="L434" s="1" t="s">
        <v>2231</v>
      </c>
      <c r="M434" t="s">
        <v>2231</v>
      </c>
      <c r="N434" s="7">
        <f>IF(Table3[[#This Row],[Valid Resolution for Type]]="No",1,0)</f>
        <v>0</v>
      </c>
      <c r="O434" s="7">
        <f>IF(AND(Table3[[#This Row],[Invalid Resolution (for count)]]=0,Table3[[#This Row],[Vote Recorded]]="No"),1,0)</f>
        <v>1</v>
      </c>
      <c r="P434" s="7">
        <f>IF(AND(Table3[[#This Row],[Invalid Resolution (for count)]]=0,OR(Table3[[#This Row],[Appropriate Change Impact for Resolution]]="No",Table3[[#This Row],[Appropriate Change Category for Resolution]]="No")),1,0)</f>
        <v>0</v>
      </c>
    </row>
    <row r="435" spans="1:16" x14ac:dyDescent="0.25">
      <c r="A435" t="s">
        <v>1391</v>
      </c>
      <c r="B435" t="s">
        <v>5</v>
      </c>
      <c r="C435" t="s">
        <v>1392</v>
      </c>
      <c r="D435" t="s">
        <v>11</v>
      </c>
      <c r="E435" t="s">
        <v>7</v>
      </c>
      <c r="F435" t="s">
        <v>324</v>
      </c>
      <c r="J435" s="1" t="s">
        <v>2231</v>
      </c>
      <c r="K435" s="1" t="s">
        <v>2229</v>
      </c>
      <c r="L435" s="1" t="s">
        <v>2231</v>
      </c>
      <c r="M435" t="s">
        <v>2231</v>
      </c>
      <c r="N435" s="7">
        <f>IF(Table3[[#This Row],[Valid Resolution for Type]]="No",1,0)</f>
        <v>0</v>
      </c>
      <c r="O435" s="7">
        <f>IF(AND(Table3[[#This Row],[Invalid Resolution (for count)]]=0,Table3[[#This Row],[Vote Recorded]]="No"),1,0)</f>
        <v>1</v>
      </c>
      <c r="P435" s="7">
        <f>IF(AND(Table3[[#This Row],[Invalid Resolution (for count)]]=0,OR(Table3[[#This Row],[Appropriate Change Impact for Resolution]]="No",Table3[[#This Row],[Appropriate Change Category for Resolution]]="No")),1,0)</f>
        <v>0</v>
      </c>
    </row>
    <row r="436" spans="1:16" x14ac:dyDescent="0.25">
      <c r="A436" t="s">
        <v>1389</v>
      </c>
      <c r="B436" t="s">
        <v>5</v>
      </c>
      <c r="C436" t="s">
        <v>1390</v>
      </c>
      <c r="D436" t="s">
        <v>11</v>
      </c>
      <c r="E436" t="s">
        <v>7</v>
      </c>
      <c r="F436" t="s">
        <v>324</v>
      </c>
      <c r="I436" t="s">
        <v>24</v>
      </c>
      <c r="J436" s="1" t="s">
        <v>2231</v>
      </c>
      <c r="K436" s="1" t="s">
        <v>2229</v>
      </c>
      <c r="L436" s="1" t="s">
        <v>2231</v>
      </c>
      <c r="M436" t="s">
        <v>2229</v>
      </c>
      <c r="N436" s="7">
        <f>IF(Table3[[#This Row],[Valid Resolution for Type]]="No",1,0)</f>
        <v>0</v>
      </c>
      <c r="O436" s="7">
        <f>IF(AND(Table3[[#This Row],[Invalid Resolution (for count)]]=0,Table3[[#This Row],[Vote Recorded]]="No"),1,0)</f>
        <v>1</v>
      </c>
      <c r="P436" s="7">
        <f>IF(AND(Table3[[#This Row],[Invalid Resolution (for count)]]=0,OR(Table3[[#This Row],[Appropriate Change Impact for Resolution]]="No",Table3[[#This Row],[Appropriate Change Category for Resolution]]="No")),1,0)</f>
        <v>1</v>
      </c>
    </row>
    <row r="437" spans="1:16" x14ac:dyDescent="0.25">
      <c r="A437" t="s">
        <v>1387</v>
      </c>
      <c r="B437" t="s">
        <v>5</v>
      </c>
      <c r="C437" t="s">
        <v>1388</v>
      </c>
      <c r="D437" t="s">
        <v>11</v>
      </c>
      <c r="E437" t="s">
        <v>7</v>
      </c>
      <c r="F437" t="s">
        <v>8</v>
      </c>
      <c r="H437" t="s">
        <v>90</v>
      </c>
      <c r="I437" t="s">
        <v>24</v>
      </c>
      <c r="J437" s="1" t="s">
        <v>2231</v>
      </c>
      <c r="K437" s="1" t="s">
        <v>2229</v>
      </c>
      <c r="L437" s="1" t="s">
        <v>2231</v>
      </c>
      <c r="M437" t="s">
        <v>2231</v>
      </c>
      <c r="N437" s="7">
        <f>IF(Table3[[#This Row],[Valid Resolution for Type]]="No",1,0)</f>
        <v>0</v>
      </c>
      <c r="O437" s="7">
        <f>IF(AND(Table3[[#This Row],[Invalid Resolution (for count)]]=0,Table3[[#This Row],[Vote Recorded]]="No"),1,0)</f>
        <v>1</v>
      </c>
      <c r="P437" s="7">
        <f>IF(AND(Table3[[#This Row],[Invalid Resolution (for count)]]=0,OR(Table3[[#This Row],[Appropriate Change Impact for Resolution]]="No",Table3[[#This Row],[Appropriate Change Category for Resolution]]="No")),1,0)</f>
        <v>0</v>
      </c>
    </row>
    <row r="438" spans="1:16" x14ac:dyDescent="0.25">
      <c r="A438" t="s">
        <v>1385</v>
      </c>
      <c r="B438" t="s">
        <v>5</v>
      </c>
      <c r="C438" t="s">
        <v>1386</v>
      </c>
      <c r="D438" t="s">
        <v>11</v>
      </c>
      <c r="E438" t="s">
        <v>7</v>
      </c>
      <c r="F438" t="s">
        <v>61</v>
      </c>
      <c r="H438" t="s">
        <v>90</v>
      </c>
      <c r="I438" t="s">
        <v>24</v>
      </c>
      <c r="J438" s="1" t="s">
        <v>2231</v>
      </c>
      <c r="K438" s="1" t="s">
        <v>2229</v>
      </c>
      <c r="L438" s="1" t="s">
        <v>2231</v>
      </c>
      <c r="M438" t="s">
        <v>2231</v>
      </c>
      <c r="N438" s="7">
        <f>IF(Table3[[#This Row],[Valid Resolution for Type]]="No",1,0)</f>
        <v>0</v>
      </c>
      <c r="O438" s="7">
        <f>IF(AND(Table3[[#This Row],[Invalid Resolution (for count)]]=0,Table3[[#This Row],[Vote Recorded]]="No"),1,0)</f>
        <v>1</v>
      </c>
      <c r="P438" s="7">
        <f>IF(AND(Table3[[#This Row],[Invalid Resolution (for count)]]=0,OR(Table3[[#This Row],[Appropriate Change Impact for Resolution]]="No",Table3[[#This Row],[Appropriate Change Category for Resolution]]="No")),1,0)</f>
        <v>0</v>
      </c>
    </row>
    <row r="439" spans="1:16" x14ac:dyDescent="0.25">
      <c r="A439" t="s">
        <v>1383</v>
      </c>
      <c r="B439" t="s">
        <v>5</v>
      </c>
      <c r="C439" t="s">
        <v>1384</v>
      </c>
      <c r="D439" t="s">
        <v>11</v>
      </c>
      <c r="E439" t="s">
        <v>7</v>
      </c>
      <c r="F439" t="s">
        <v>8</v>
      </c>
      <c r="H439" t="s">
        <v>146</v>
      </c>
      <c r="I439" t="s">
        <v>20</v>
      </c>
      <c r="J439" s="1" t="s">
        <v>2231</v>
      </c>
      <c r="K439" s="1" t="s">
        <v>2229</v>
      </c>
      <c r="L439" s="1" t="s">
        <v>2231</v>
      </c>
      <c r="M439" t="s">
        <v>2231</v>
      </c>
      <c r="N439" s="7">
        <f>IF(Table3[[#This Row],[Valid Resolution for Type]]="No",1,0)</f>
        <v>0</v>
      </c>
      <c r="O439" s="7">
        <f>IF(AND(Table3[[#This Row],[Invalid Resolution (for count)]]=0,Table3[[#This Row],[Vote Recorded]]="No"),1,0)</f>
        <v>1</v>
      </c>
      <c r="P439" s="7">
        <f>IF(AND(Table3[[#This Row],[Invalid Resolution (for count)]]=0,OR(Table3[[#This Row],[Appropriate Change Impact for Resolution]]="No",Table3[[#This Row],[Appropriate Change Category for Resolution]]="No")),1,0)</f>
        <v>0</v>
      </c>
    </row>
    <row r="440" spans="1:16" x14ac:dyDescent="0.25">
      <c r="A440" t="s">
        <v>1381</v>
      </c>
      <c r="B440" t="s">
        <v>25</v>
      </c>
      <c r="C440" t="s">
        <v>1382</v>
      </c>
      <c r="D440" t="s">
        <v>11</v>
      </c>
      <c r="E440" t="s">
        <v>7</v>
      </c>
      <c r="F440" t="s">
        <v>22</v>
      </c>
      <c r="J440" s="1" t="s">
        <v>2231</v>
      </c>
      <c r="K440" s="1" t="s">
        <v>2229</v>
      </c>
      <c r="L440" s="1" t="s">
        <v>2231</v>
      </c>
      <c r="M440" t="s">
        <v>2231</v>
      </c>
      <c r="N440" s="7">
        <f>IF(Table3[[#This Row],[Valid Resolution for Type]]="No",1,0)</f>
        <v>0</v>
      </c>
      <c r="O440" s="7">
        <f>IF(AND(Table3[[#This Row],[Invalid Resolution (for count)]]=0,Table3[[#This Row],[Vote Recorded]]="No"),1,0)</f>
        <v>1</v>
      </c>
      <c r="P440" s="7">
        <f>IF(AND(Table3[[#This Row],[Invalid Resolution (for count)]]=0,OR(Table3[[#This Row],[Appropriate Change Impact for Resolution]]="No",Table3[[#This Row],[Appropriate Change Category for Resolution]]="No")),1,0)</f>
        <v>0</v>
      </c>
    </row>
    <row r="441" spans="1:16" x14ac:dyDescent="0.25">
      <c r="A441" t="s">
        <v>1379</v>
      </c>
      <c r="B441" t="s">
        <v>25</v>
      </c>
      <c r="C441" t="s">
        <v>1380</v>
      </c>
      <c r="D441" t="s">
        <v>11</v>
      </c>
      <c r="E441" t="s">
        <v>7</v>
      </c>
      <c r="F441" t="s">
        <v>22</v>
      </c>
      <c r="J441" s="1" t="s">
        <v>2231</v>
      </c>
      <c r="K441" s="1" t="s">
        <v>2229</v>
      </c>
      <c r="L441" s="1" t="s">
        <v>2231</v>
      </c>
      <c r="M441" t="s">
        <v>2231</v>
      </c>
      <c r="N441" s="7">
        <f>IF(Table3[[#This Row],[Valid Resolution for Type]]="No",1,0)</f>
        <v>0</v>
      </c>
      <c r="O441" s="7">
        <f>IF(AND(Table3[[#This Row],[Invalid Resolution (for count)]]=0,Table3[[#This Row],[Vote Recorded]]="No"),1,0)</f>
        <v>1</v>
      </c>
      <c r="P441" s="7">
        <f>IF(AND(Table3[[#This Row],[Invalid Resolution (for count)]]=0,OR(Table3[[#This Row],[Appropriate Change Impact for Resolution]]="No",Table3[[#This Row],[Appropriate Change Category for Resolution]]="No")),1,0)</f>
        <v>0</v>
      </c>
    </row>
    <row r="442" spans="1:16" x14ac:dyDescent="0.25">
      <c r="A442" t="s">
        <v>1377</v>
      </c>
      <c r="B442" t="s">
        <v>5</v>
      </c>
      <c r="C442" t="s">
        <v>1378</v>
      </c>
      <c r="D442" t="s">
        <v>11</v>
      </c>
      <c r="E442" t="s">
        <v>7</v>
      </c>
      <c r="F442" t="s">
        <v>8</v>
      </c>
      <c r="H442" t="s">
        <v>90</v>
      </c>
      <c r="I442" t="s">
        <v>24</v>
      </c>
      <c r="J442" s="1" t="s">
        <v>2231</v>
      </c>
      <c r="K442" s="1" t="s">
        <v>2229</v>
      </c>
      <c r="L442" s="1" t="s">
        <v>2231</v>
      </c>
      <c r="M442" t="s">
        <v>2231</v>
      </c>
      <c r="N442" s="7">
        <f>IF(Table3[[#This Row],[Valid Resolution for Type]]="No",1,0)</f>
        <v>0</v>
      </c>
      <c r="O442" s="7">
        <f>IF(AND(Table3[[#This Row],[Invalid Resolution (for count)]]=0,Table3[[#This Row],[Vote Recorded]]="No"),1,0)</f>
        <v>1</v>
      </c>
      <c r="P442" s="7">
        <f>IF(AND(Table3[[#This Row],[Invalid Resolution (for count)]]=0,OR(Table3[[#This Row],[Appropriate Change Impact for Resolution]]="No",Table3[[#This Row],[Appropriate Change Category for Resolution]]="No")),1,0)</f>
        <v>0</v>
      </c>
    </row>
    <row r="443" spans="1:16" x14ac:dyDescent="0.25">
      <c r="A443" t="s">
        <v>1375</v>
      </c>
      <c r="B443" t="s">
        <v>5</v>
      </c>
      <c r="C443" t="s">
        <v>1376</v>
      </c>
      <c r="D443" t="s">
        <v>11</v>
      </c>
      <c r="E443" t="s">
        <v>7</v>
      </c>
      <c r="F443" t="s">
        <v>324</v>
      </c>
      <c r="J443" s="1" t="s">
        <v>2231</v>
      </c>
      <c r="K443" s="1" t="s">
        <v>2229</v>
      </c>
      <c r="L443" s="1" t="s">
        <v>2231</v>
      </c>
      <c r="M443" t="s">
        <v>2231</v>
      </c>
      <c r="N443" s="7">
        <f>IF(Table3[[#This Row],[Valid Resolution for Type]]="No",1,0)</f>
        <v>0</v>
      </c>
      <c r="O443" s="7">
        <f>IF(AND(Table3[[#This Row],[Invalid Resolution (for count)]]=0,Table3[[#This Row],[Vote Recorded]]="No"),1,0)</f>
        <v>1</v>
      </c>
      <c r="P443" s="7">
        <f>IF(AND(Table3[[#This Row],[Invalid Resolution (for count)]]=0,OR(Table3[[#This Row],[Appropriate Change Impact for Resolution]]="No",Table3[[#This Row],[Appropriate Change Category for Resolution]]="No")),1,0)</f>
        <v>0</v>
      </c>
    </row>
    <row r="444" spans="1:16" x14ac:dyDescent="0.25">
      <c r="A444" t="s">
        <v>1373</v>
      </c>
      <c r="B444" t="s">
        <v>5</v>
      </c>
      <c r="C444" t="s">
        <v>1374</v>
      </c>
      <c r="D444" t="s">
        <v>11</v>
      </c>
      <c r="E444" t="s">
        <v>7</v>
      </c>
      <c r="F444" t="s">
        <v>8</v>
      </c>
      <c r="H444" t="s">
        <v>146</v>
      </c>
      <c r="I444" t="s">
        <v>10</v>
      </c>
      <c r="J444" s="1" t="s">
        <v>2231</v>
      </c>
      <c r="K444" s="1" t="s">
        <v>2229</v>
      </c>
      <c r="L444" s="1" t="s">
        <v>2231</v>
      </c>
      <c r="M444" t="s">
        <v>2231</v>
      </c>
      <c r="N444" s="7">
        <f>IF(Table3[[#This Row],[Valid Resolution for Type]]="No",1,0)</f>
        <v>0</v>
      </c>
      <c r="O444" s="7">
        <f>IF(AND(Table3[[#This Row],[Invalid Resolution (for count)]]=0,Table3[[#This Row],[Vote Recorded]]="No"),1,0)</f>
        <v>1</v>
      </c>
      <c r="P444" s="7">
        <f>IF(AND(Table3[[#This Row],[Invalid Resolution (for count)]]=0,OR(Table3[[#This Row],[Appropriate Change Impact for Resolution]]="No",Table3[[#This Row],[Appropriate Change Category for Resolution]]="No")),1,0)</f>
        <v>0</v>
      </c>
    </row>
    <row r="445" spans="1:16" x14ac:dyDescent="0.25">
      <c r="A445" t="s">
        <v>1371</v>
      </c>
      <c r="B445" t="s">
        <v>5</v>
      </c>
      <c r="C445" t="s">
        <v>1372</v>
      </c>
      <c r="D445" t="s">
        <v>11</v>
      </c>
      <c r="E445" t="s">
        <v>7</v>
      </c>
      <c r="F445" t="s">
        <v>8</v>
      </c>
      <c r="H445" t="s">
        <v>146</v>
      </c>
      <c r="I445" t="s">
        <v>24</v>
      </c>
      <c r="J445" s="1" t="s">
        <v>2231</v>
      </c>
      <c r="K445" s="1" t="s">
        <v>2229</v>
      </c>
      <c r="L445" s="1" t="s">
        <v>2231</v>
      </c>
      <c r="M445" t="s">
        <v>2231</v>
      </c>
      <c r="N445" s="7">
        <f>IF(Table3[[#This Row],[Valid Resolution for Type]]="No",1,0)</f>
        <v>0</v>
      </c>
      <c r="O445" s="7">
        <f>IF(AND(Table3[[#This Row],[Invalid Resolution (for count)]]=0,Table3[[#This Row],[Vote Recorded]]="No"),1,0)</f>
        <v>1</v>
      </c>
      <c r="P445" s="7">
        <f>IF(AND(Table3[[#This Row],[Invalid Resolution (for count)]]=0,OR(Table3[[#This Row],[Appropriate Change Impact for Resolution]]="No",Table3[[#This Row],[Appropriate Change Category for Resolution]]="No")),1,0)</f>
        <v>0</v>
      </c>
    </row>
    <row r="446" spans="1:16" x14ac:dyDescent="0.25">
      <c r="A446" t="s">
        <v>1369</v>
      </c>
      <c r="B446" t="s">
        <v>5</v>
      </c>
      <c r="C446" t="s">
        <v>1370</v>
      </c>
      <c r="D446" t="s">
        <v>11</v>
      </c>
      <c r="E446" t="s">
        <v>7</v>
      </c>
      <c r="F446" t="s">
        <v>8</v>
      </c>
      <c r="H446" t="s">
        <v>90</v>
      </c>
      <c r="I446" t="s">
        <v>24</v>
      </c>
      <c r="J446" s="1" t="s">
        <v>2231</v>
      </c>
      <c r="K446" s="1" t="s">
        <v>2229</v>
      </c>
      <c r="L446" s="1" t="s">
        <v>2231</v>
      </c>
      <c r="M446" t="s">
        <v>2231</v>
      </c>
      <c r="N446" s="7">
        <f>IF(Table3[[#This Row],[Valid Resolution for Type]]="No",1,0)</f>
        <v>0</v>
      </c>
      <c r="O446" s="7">
        <f>IF(AND(Table3[[#This Row],[Invalid Resolution (for count)]]=0,Table3[[#This Row],[Vote Recorded]]="No"),1,0)</f>
        <v>1</v>
      </c>
      <c r="P446" s="7">
        <f>IF(AND(Table3[[#This Row],[Invalid Resolution (for count)]]=0,OR(Table3[[#This Row],[Appropriate Change Impact for Resolution]]="No",Table3[[#This Row],[Appropriate Change Category for Resolution]]="No")),1,0)</f>
        <v>0</v>
      </c>
    </row>
    <row r="447" spans="1:16" x14ac:dyDescent="0.25">
      <c r="A447" t="s">
        <v>1367</v>
      </c>
      <c r="B447" t="s">
        <v>5</v>
      </c>
      <c r="C447" t="s">
        <v>1368</v>
      </c>
      <c r="D447" t="s">
        <v>11</v>
      </c>
      <c r="E447" t="s">
        <v>7</v>
      </c>
      <c r="F447" t="s">
        <v>8</v>
      </c>
      <c r="H447" t="s">
        <v>146</v>
      </c>
      <c r="I447" t="s">
        <v>24</v>
      </c>
      <c r="J447" s="1" t="s">
        <v>2231</v>
      </c>
      <c r="K447" s="1" t="s">
        <v>2229</v>
      </c>
      <c r="L447" s="1" t="s">
        <v>2231</v>
      </c>
      <c r="M447" t="s">
        <v>2231</v>
      </c>
      <c r="N447" s="7">
        <f>IF(Table3[[#This Row],[Valid Resolution for Type]]="No",1,0)</f>
        <v>0</v>
      </c>
      <c r="O447" s="7">
        <f>IF(AND(Table3[[#This Row],[Invalid Resolution (for count)]]=0,Table3[[#This Row],[Vote Recorded]]="No"),1,0)</f>
        <v>1</v>
      </c>
      <c r="P447" s="7">
        <f>IF(AND(Table3[[#This Row],[Invalid Resolution (for count)]]=0,OR(Table3[[#This Row],[Appropriate Change Impact for Resolution]]="No",Table3[[#This Row],[Appropriate Change Category for Resolution]]="No")),1,0)</f>
        <v>0</v>
      </c>
    </row>
    <row r="448" spans="1:16" x14ac:dyDescent="0.25">
      <c r="A448" t="s">
        <v>1365</v>
      </c>
      <c r="B448" t="s">
        <v>5</v>
      </c>
      <c r="C448" t="s">
        <v>1366</v>
      </c>
      <c r="D448" t="s">
        <v>11</v>
      </c>
      <c r="E448" t="s">
        <v>7</v>
      </c>
      <c r="F448" t="s">
        <v>8</v>
      </c>
      <c r="H448" t="s">
        <v>90</v>
      </c>
      <c r="I448" t="s">
        <v>24</v>
      </c>
      <c r="J448" s="1" t="s">
        <v>2231</v>
      </c>
      <c r="K448" s="1" t="s">
        <v>2229</v>
      </c>
      <c r="L448" s="1" t="s">
        <v>2231</v>
      </c>
      <c r="M448" t="s">
        <v>2231</v>
      </c>
      <c r="N448" s="7">
        <f>IF(Table3[[#This Row],[Valid Resolution for Type]]="No",1,0)</f>
        <v>0</v>
      </c>
      <c r="O448" s="7">
        <f>IF(AND(Table3[[#This Row],[Invalid Resolution (for count)]]=0,Table3[[#This Row],[Vote Recorded]]="No"),1,0)</f>
        <v>1</v>
      </c>
      <c r="P448" s="7">
        <f>IF(AND(Table3[[#This Row],[Invalid Resolution (for count)]]=0,OR(Table3[[#This Row],[Appropriate Change Impact for Resolution]]="No",Table3[[#This Row],[Appropriate Change Category for Resolution]]="No")),1,0)</f>
        <v>0</v>
      </c>
    </row>
    <row r="449" spans="1:16" x14ac:dyDescent="0.25">
      <c r="A449" t="s">
        <v>1363</v>
      </c>
      <c r="B449" t="s">
        <v>5</v>
      </c>
      <c r="C449" t="s">
        <v>1364</v>
      </c>
      <c r="D449" t="s">
        <v>11</v>
      </c>
      <c r="E449" t="s">
        <v>7</v>
      </c>
      <c r="F449" t="s">
        <v>8</v>
      </c>
      <c r="H449" t="s">
        <v>146</v>
      </c>
      <c r="I449" t="s">
        <v>10</v>
      </c>
      <c r="J449" s="1" t="s">
        <v>2231</v>
      </c>
      <c r="K449" s="1" t="s">
        <v>2229</v>
      </c>
      <c r="L449" s="1" t="s">
        <v>2231</v>
      </c>
      <c r="M449" t="s">
        <v>2231</v>
      </c>
      <c r="N449" s="7">
        <f>IF(Table3[[#This Row],[Valid Resolution for Type]]="No",1,0)</f>
        <v>0</v>
      </c>
      <c r="O449" s="7">
        <f>IF(AND(Table3[[#This Row],[Invalid Resolution (for count)]]=0,Table3[[#This Row],[Vote Recorded]]="No"),1,0)</f>
        <v>1</v>
      </c>
      <c r="P449" s="7">
        <f>IF(AND(Table3[[#This Row],[Invalid Resolution (for count)]]=0,OR(Table3[[#This Row],[Appropriate Change Impact for Resolution]]="No",Table3[[#This Row],[Appropriate Change Category for Resolution]]="No")),1,0)</f>
        <v>0</v>
      </c>
    </row>
    <row r="450" spans="1:16" x14ac:dyDescent="0.25">
      <c r="A450" t="s">
        <v>1361</v>
      </c>
      <c r="B450" t="s">
        <v>5</v>
      </c>
      <c r="C450" t="s">
        <v>1362</v>
      </c>
      <c r="D450" t="s">
        <v>11</v>
      </c>
      <c r="E450" t="s">
        <v>7</v>
      </c>
      <c r="F450" t="s">
        <v>8</v>
      </c>
      <c r="H450" t="s">
        <v>146</v>
      </c>
      <c r="I450" t="s">
        <v>10</v>
      </c>
      <c r="J450" s="1" t="s">
        <v>2231</v>
      </c>
      <c r="K450" s="1" t="s">
        <v>2229</v>
      </c>
      <c r="L450" s="1" t="s">
        <v>2231</v>
      </c>
      <c r="M450" t="s">
        <v>2231</v>
      </c>
      <c r="N450" s="7">
        <f>IF(Table3[[#This Row],[Valid Resolution for Type]]="No",1,0)</f>
        <v>0</v>
      </c>
      <c r="O450" s="7">
        <f>IF(AND(Table3[[#This Row],[Invalid Resolution (for count)]]=0,Table3[[#This Row],[Vote Recorded]]="No"),1,0)</f>
        <v>1</v>
      </c>
      <c r="P450" s="7">
        <f>IF(AND(Table3[[#This Row],[Invalid Resolution (for count)]]=0,OR(Table3[[#This Row],[Appropriate Change Impact for Resolution]]="No",Table3[[#This Row],[Appropriate Change Category for Resolution]]="No")),1,0)</f>
        <v>0</v>
      </c>
    </row>
    <row r="451" spans="1:16" x14ac:dyDescent="0.25">
      <c r="A451" t="s">
        <v>1359</v>
      </c>
      <c r="B451" t="s">
        <v>25</v>
      </c>
      <c r="C451" t="s">
        <v>1360</v>
      </c>
      <c r="D451" t="s">
        <v>11</v>
      </c>
      <c r="E451" t="s">
        <v>7</v>
      </c>
      <c r="F451" t="s">
        <v>22</v>
      </c>
      <c r="J451" s="1" t="s">
        <v>2231</v>
      </c>
      <c r="K451" s="1" t="s">
        <v>2229</v>
      </c>
      <c r="L451" s="1" t="s">
        <v>2231</v>
      </c>
      <c r="M451" t="s">
        <v>2231</v>
      </c>
      <c r="N451" s="7">
        <f>IF(Table3[[#This Row],[Valid Resolution for Type]]="No",1,0)</f>
        <v>0</v>
      </c>
      <c r="O451" s="7">
        <f>IF(AND(Table3[[#This Row],[Invalid Resolution (for count)]]=0,Table3[[#This Row],[Vote Recorded]]="No"),1,0)</f>
        <v>1</v>
      </c>
      <c r="P451" s="7">
        <f>IF(AND(Table3[[#This Row],[Invalid Resolution (for count)]]=0,OR(Table3[[#This Row],[Appropriate Change Impact for Resolution]]="No",Table3[[#This Row],[Appropriate Change Category for Resolution]]="No")),1,0)</f>
        <v>0</v>
      </c>
    </row>
    <row r="452" spans="1:16" x14ac:dyDescent="0.25">
      <c r="A452" t="s">
        <v>1357</v>
      </c>
      <c r="B452" t="s">
        <v>5</v>
      </c>
      <c r="C452" t="s">
        <v>1358</v>
      </c>
      <c r="D452" t="s">
        <v>11</v>
      </c>
      <c r="E452" t="s">
        <v>7</v>
      </c>
      <c r="F452" t="s">
        <v>8</v>
      </c>
      <c r="H452" t="s">
        <v>146</v>
      </c>
      <c r="I452" t="s">
        <v>10</v>
      </c>
      <c r="J452" s="1" t="s">
        <v>2231</v>
      </c>
      <c r="K452" s="1" t="s">
        <v>2229</v>
      </c>
      <c r="L452" s="1" t="s">
        <v>2231</v>
      </c>
      <c r="M452" t="s">
        <v>2231</v>
      </c>
      <c r="N452" s="7">
        <f>IF(Table3[[#This Row],[Valid Resolution for Type]]="No",1,0)</f>
        <v>0</v>
      </c>
      <c r="O452" s="7">
        <f>IF(AND(Table3[[#This Row],[Invalid Resolution (for count)]]=0,Table3[[#This Row],[Vote Recorded]]="No"),1,0)</f>
        <v>1</v>
      </c>
      <c r="P452" s="7">
        <f>IF(AND(Table3[[#This Row],[Invalid Resolution (for count)]]=0,OR(Table3[[#This Row],[Appropriate Change Impact for Resolution]]="No",Table3[[#This Row],[Appropriate Change Category for Resolution]]="No")),1,0)</f>
        <v>0</v>
      </c>
    </row>
    <row r="453" spans="1:16" x14ac:dyDescent="0.25">
      <c r="A453" t="s">
        <v>1355</v>
      </c>
      <c r="B453" t="s">
        <v>5</v>
      </c>
      <c r="C453" t="s">
        <v>1356</v>
      </c>
      <c r="D453" t="s">
        <v>11</v>
      </c>
      <c r="E453" t="s">
        <v>7</v>
      </c>
      <c r="F453" t="s">
        <v>16</v>
      </c>
      <c r="H453" t="s">
        <v>90</v>
      </c>
      <c r="J453" s="1" t="s">
        <v>2231</v>
      </c>
      <c r="K453" s="1" t="s">
        <v>2229</v>
      </c>
      <c r="L453" s="1" t="s">
        <v>2231</v>
      </c>
      <c r="M453" t="s">
        <v>2229</v>
      </c>
      <c r="N453" s="7">
        <f>IF(Table3[[#This Row],[Valid Resolution for Type]]="No",1,0)</f>
        <v>0</v>
      </c>
      <c r="O453" s="7">
        <f>IF(AND(Table3[[#This Row],[Invalid Resolution (for count)]]=0,Table3[[#This Row],[Vote Recorded]]="No"),1,0)</f>
        <v>1</v>
      </c>
      <c r="P453" s="7">
        <f>IF(AND(Table3[[#This Row],[Invalid Resolution (for count)]]=0,OR(Table3[[#This Row],[Appropriate Change Impact for Resolution]]="No",Table3[[#This Row],[Appropriate Change Category for Resolution]]="No")),1,0)</f>
        <v>1</v>
      </c>
    </row>
    <row r="454" spans="1:16" x14ac:dyDescent="0.25">
      <c r="A454" t="s">
        <v>1353</v>
      </c>
      <c r="B454" t="s">
        <v>5</v>
      </c>
      <c r="C454" t="s">
        <v>1354</v>
      </c>
      <c r="D454" t="s">
        <v>11</v>
      </c>
      <c r="E454" t="s">
        <v>7</v>
      </c>
      <c r="F454" t="s">
        <v>16</v>
      </c>
      <c r="H454" t="s">
        <v>90</v>
      </c>
      <c r="I454" t="s">
        <v>10</v>
      </c>
      <c r="J454" s="1" t="s">
        <v>2231</v>
      </c>
      <c r="K454" s="1" t="s">
        <v>2229</v>
      </c>
      <c r="L454" s="1" t="s">
        <v>2231</v>
      </c>
      <c r="M454" s="1" t="s">
        <v>2231</v>
      </c>
      <c r="N454" s="7">
        <f>IF(Table3[[#This Row],[Valid Resolution for Type]]="No",1,0)</f>
        <v>0</v>
      </c>
      <c r="O454" s="7">
        <f>IF(AND(Table3[[#This Row],[Invalid Resolution (for count)]]=0,Table3[[#This Row],[Vote Recorded]]="No"),1,0)</f>
        <v>1</v>
      </c>
      <c r="P454" s="7">
        <f>IF(AND(Table3[[#This Row],[Invalid Resolution (for count)]]=0,OR(Table3[[#This Row],[Appropriate Change Impact for Resolution]]="No",Table3[[#This Row],[Appropriate Change Category for Resolution]]="No")),1,0)</f>
        <v>0</v>
      </c>
    </row>
    <row r="455" spans="1:16" x14ac:dyDescent="0.25">
      <c r="A455" t="s">
        <v>1351</v>
      </c>
      <c r="B455" t="s">
        <v>5</v>
      </c>
      <c r="C455" t="s">
        <v>1352</v>
      </c>
      <c r="D455" t="s">
        <v>11</v>
      </c>
      <c r="E455" t="s">
        <v>7</v>
      </c>
      <c r="F455" t="s">
        <v>16</v>
      </c>
      <c r="H455" t="s">
        <v>90</v>
      </c>
      <c r="I455" t="s">
        <v>10</v>
      </c>
      <c r="J455" s="1" t="s">
        <v>2231</v>
      </c>
      <c r="K455" s="1" t="s">
        <v>2229</v>
      </c>
      <c r="L455" s="1" t="s">
        <v>2231</v>
      </c>
      <c r="M455" s="1" t="s">
        <v>2231</v>
      </c>
      <c r="N455" s="7">
        <f>IF(Table3[[#This Row],[Valid Resolution for Type]]="No",1,0)</f>
        <v>0</v>
      </c>
      <c r="O455" s="7">
        <f>IF(AND(Table3[[#This Row],[Invalid Resolution (for count)]]=0,Table3[[#This Row],[Vote Recorded]]="No"),1,0)</f>
        <v>1</v>
      </c>
      <c r="P455" s="7">
        <f>IF(AND(Table3[[#This Row],[Invalid Resolution (for count)]]=0,OR(Table3[[#This Row],[Appropriate Change Impact for Resolution]]="No",Table3[[#This Row],[Appropriate Change Category for Resolution]]="No")),1,0)</f>
        <v>0</v>
      </c>
    </row>
    <row r="456" spans="1:16" x14ac:dyDescent="0.25">
      <c r="A456" t="s">
        <v>1349</v>
      </c>
      <c r="B456" t="s">
        <v>5</v>
      </c>
      <c r="C456" t="s">
        <v>1350</v>
      </c>
      <c r="D456" t="s">
        <v>11</v>
      </c>
      <c r="E456" t="s">
        <v>7</v>
      </c>
      <c r="F456" t="s">
        <v>16</v>
      </c>
      <c r="H456" t="s">
        <v>146</v>
      </c>
      <c r="I456" t="s">
        <v>20</v>
      </c>
      <c r="J456" s="1" t="s">
        <v>2231</v>
      </c>
      <c r="K456" s="1" t="s">
        <v>2229</v>
      </c>
      <c r="L456" s="1" t="s">
        <v>2231</v>
      </c>
      <c r="M456" s="1" t="s">
        <v>2231</v>
      </c>
      <c r="N456" s="7">
        <f>IF(Table3[[#This Row],[Valid Resolution for Type]]="No",1,0)</f>
        <v>0</v>
      </c>
      <c r="O456" s="7">
        <f>IF(AND(Table3[[#This Row],[Invalid Resolution (for count)]]=0,Table3[[#This Row],[Vote Recorded]]="No"),1,0)</f>
        <v>1</v>
      </c>
      <c r="P456" s="7">
        <f>IF(AND(Table3[[#This Row],[Invalid Resolution (for count)]]=0,OR(Table3[[#This Row],[Appropriate Change Impact for Resolution]]="No",Table3[[#This Row],[Appropriate Change Category for Resolution]]="No")),1,0)</f>
        <v>0</v>
      </c>
    </row>
    <row r="457" spans="1:16" x14ac:dyDescent="0.25">
      <c r="A457" t="s">
        <v>1347</v>
      </c>
      <c r="B457" t="s">
        <v>5</v>
      </c>
      <c r="C457" t="s">
        <v>1348</v>
      </c>
      <c r="D457" t="s">
        <v>11</v>
      </c>
      <c r="E457" t="s">
        <v>7</v>
      </c>
      <c r="F457" t="s">
        <v>16</v>
      </c>
      <c r="H457" t="s">
        <v>90</v>
      </c>
      <c r="I457" t="s">
        <v>10</v>
      </c>
      <c r="J457" s="1" t="s">
        <v>2231</v>
      </c>
      <c r="K457" s="1" t="s">
        <v>2229</v>
      </c>
      <c r="L457" s="1" t="s">
        <v>2231</v>
      </c>
      <c r="M457" s="1" t="s">
        <v>2231</v>
      </c>
      <c r="N457" s="7">
        <f>IF(Table3[[#This Row],[Valid Resolution for Type]]="No",1,0)</f>
        <v>0</v>
      </c>
      <c r="O457" s="7">
        <f>IF(AND(Table3[[#This Row],[Invalid Resolution (for count)]]=0,Table3[[#This Row],[Vote Recorded]]="No"),1,0)</f>
        <v>1</v>
      </c>
      <c r="P457" s="7">
        <f>IF(AND(Table3[[#This Row],[Invalid Resolution (for count)]]=0,OR(Table3[[#This Row],[Appropriate Change Impact for Resolution]]="No",Table3[[#This Row],[Appropriate Change Category for Resolution]]="No")),1,0)</f>
        <v>0</v>
      </c>
    </row>
    <row r="458" spans="1:16" x14ac:dyDescent="0.25">
      <c r="A458" t="s">
        <v>1345</v>
      </c>
      <c r="B458" t="s">
        <v>5</v>
      </c>
      <c r="C458" t="s">
        <v>1346</v>
      </c>
      <c r="D458" t="s">
        <v>11</v>
      </c>
      <c r="E458" t="s">
        <v>7</v>
      </c>
      <c r="F458" t="s">
        <v>16</v>
      </c>
      <c r="H458" t="s">
        <v>90</v>
      </c>
      <c r="I458" t="s">
        <v>10</v>
      </c>
      <c r="J458" s="1" t="s">
        <v>2231</v>
      </c>
      <c r="K458" s="1" t="s">
        <v>2229</v>
      </c>
      <c r="L458" s="1" t="s">
        <v>2231</v>
      </c>
      <c r="M458" s="1" t="s">
        <v>2231</v>
      </c>
      <c r="N458" s="7">
        <f>IF(Table3[[#This Row],[Valid Resolution for Type]]="No",1,0)</f>
        <v>0</v>
      </c>
      <c r="O458" s="7">
        <f>IF(AND(Table3[[#This Row],[Invalid Resolution (for count)]]=0,Table3[[#This Row],[Vote Recorded]]="No"),1,0)</f>
        <v>1</v>
      </c>
      <c r="P458" s="7">
        <f>IF(AND(Table3[[#This Row],[Invalid Resolution (for count)]]=0,OR(Table3[[#This Row],[Appropriate Change Impact for Resolution]]="No",Table3[[#This Row],[Appropriate Change Category for Resolution]]="No")),1,0)</f>
        <v>0</v>
      </c>
    </row>
    <row r="459" spans="1:16" x14ac:dyDescent="0.25">
      <c r="A459" t="s">
        <v>1343</v>
      </c>
      <c r="B459" t="s">
        <v>5</v>
      </c>
      <c r="C459" t="s">
        <v>1344</v>
      </c>
      <c r="D459" t="s">
        <v>11</v>
      </c>
      <c r="E459" t="s">
        <v>7</v>
      </c>
      <c r="F459" t="s">
        <v>16</v>
      </c>
      <c r="H459" t="s">
        <v>90</v>
      </c>
      <c r="I459" t="s">
        <v>24</v>
      </c>
      <c r="J459" s="1" t="s">
        <v>2231</v>
      </c>
      <c r="K459" s="1" t="s">
        <v>2229</v>
      </c>
      <c r="L459" s="1" t="s">
        <v>2231</v>
      </c>
      <c r="M459" s="1" t="s">
        <v>2231</v>
      </c>
      <c r="N459" s="7">
        <f>IF(Table3[[#This Row],[Valid Resolution for Type]]="No",1,0)</f>
        <v>0</v>
      </c>
      <c r="O459" s="7">
        <f>IF(AND(Table3[[#This Row],[Invalid Resolution (for count)]]=0,Table3[[#This Row],[Vote Recorded]]="No"),1,0)</f>
        <v>1</v>
      </c>
      <c r="P459" s="7">
        <f>IF(AND(Table3[[#This Row],[Invalid Resolution (for count)]]=0,OR(Table3[[#This Row],[Appropriate Change Impact for Resolution]]="No",Table3[[#This Row],[Appropriate Change Category for Resolution]]="No")),1,0)</f>
        <v>0</v>
      </c>
    </row>
    <row r="460" spans="1:16" x14ac:dyDescent="0.25">
      <c r="A460" t="s">
        <v>1341</v>
      </c>
      <c r="B460" t="s">
        <v>5</v>
      </c>
      <c r="C460" t="s">
        <v>1342</v>
      </c>
      <c r="D460" t="s">
        <v>11</v>
      </c>
      <c r="E460" t="s">
        <v>7</v>
      </c>
      <c r="F460" t="s">
        <v>324</v>
      </c>
      <c r="H460" t="s">
        <v>90</v>
      </c>
      <c r="J460" s="1" t="s">
        <v>2231</v>
      </c>
      <c r="K460" s="1" t="s">
        <v>2229</v>
      </c>
      <c r="L460" s="1" t="s">
        <v>2229</v>
      </c>
      <c r="M460" t="s">
        <v>2231</v>
      </c>
      <c r="N460" s="7">
        <f>IF(Table3[[#This Row],[Valid Resolution for Type]]="No",1,0)</f>
        <v>0</v>
      </c>
      <c r="O460" s="7">
        <f>IF(AND(Table3[[#This Row],[Invalid Resolution (for count)]]=0,Table3[[#This Row],[Vote Recorded]]="No"),1,0)</f>
        <v>1</v>
      </c>
      <c r="P460" s="7">
        <f>IF(AND(Table3[[#This Row],[Invalid Resolution (for count)]]=0,OR(Table3[[#This Row],[Appropriate Change Impact for Resolution]]="No",Table3[[#This Row],[Appropriate Change Category for Resolution]]="No")),1,0)</f>
        <v>1</v>
      </c>
    </row>
    <row r="461" spans="1:16" x14ac:dyDescent="0.25">
      <c r="A461" t="s">
        <v>1339</v>
      </c>
      <c r="B461" t="s">
        <v>5</v>
      </c>
      <c r="C461" t="s">
        <v>1340</v>
      </c>
      <c r="D461" t="s">
        <v>11</v>
      </c>
      <c r="E461" t="s">
        <v>7</v>
      </c>
      <c r="F461" t="s">
        <v>22</v>
      </c>
      <c r="H461" t="s">
        <v>90</v>
      </c>
      <c r="J461" s="1" t="s">
        <v>2229</v>
      </c>
      <c r="K461" s="1" t="s">
        <v>2229</v>
      </c>
      <c r="L461" s="1" t="s">
        <v>2229</v>
      </c>
      <c r="M461" t="s">
        <v>2231</v>
      </c>
      <c r="N461" s="7">
        <f>IF(Table3[[#This Row],[Valid Resolution for Type]]="No",1,0)</f>
        <v>1</v>
      </c>
      <c r="O461" s="7">
        <f>IF(AND(Table3[[#This Row],[Invalid Resolution (for count)]]=0,Table3[[#This Row],[Vote Recorded]]="No"),1,0)</f>
        <v>0</v>
      </c>
      <c r="P461" s="7">
        <f>IF(AND(Table3[[#This Row],[Invalid Resolution (for count)]]=0,OR(Table3[[#This Row],[Appropriate Change Impact for Resolution]]="No",Table3[[#This Row],[Appropriate Change Category for Resolution]]="No")),1,0)</f>
        <v>0</v>
      </c>
    </row>
    <row r="462" spans="1:16" x14ac:dyDescent="0.25">
      <c r="A462" t="s">
        <v>1337</v>
      </c>
      <c r="B462" t="s">
        <v>5</v>
      </c>
      <c r="C462" t="s">
        <v>1338</v>
      </c>
      <c r="D462" t="s">
        <v>11</v>
      </c>
      <c r="E462" t="s">
        <v>7</v>
      </c>
      <c r="F462" t="s">
        <v>8</v>
      </c>
      <c r="H462" t="s">
        <v>90</v>
      </c>
      <c r="J462" s="1" t="s">
        <v>2231</v>
      </c>
      <c r="K462" s="1" t="s">
        <v>2229</v>
      </c>
      <c r="L462" s="1" t="s">
        <v>2231</v>
      </c>
      <c r="M462" t="s">
        <v>2229</v>
      </c>
      <c r="N462" s="7">
        <f>IF(Table3[[#This Row],[Valid Resolution for Type]]="No",1,0)</f>
        <v>0</v>
      </c>
      <c r="O462" s="7">
        <f>IF(AND(Table3[[#This Row],[Invalid Resolution (for count)]]=0,Table3[[#This Row],[Vote Recorded]]="No"),1,0)</f>
        <v>1</v>
      </c>
      <c r="P462" s="7">
        <f>IF(AND(Table3[[#This Row],[Invalid Resolution (for count)]]=0,OR(Table3[[#This Row],[Appropriate Change Impact for Resolution]]="No",Table3[[#This Row],[Appropriate Change Category for Resolution]]="No")),1,0)</f>
        <v>1</v>
      </c>
    </row>
    <row r="463" spans="1:16" x14ac:dyDescent="0.25">
      <c r="A463" t="s">
        <v>1335</v>
      </c>
      <c r="B463" t="s">
        <v>5</v>
      </c>
      <c r="C463" t="s">
        <v>1336</v>
      </c>
      <c r="D463" t="s">
        <v>11</v>
      </c>
      <c r="E463" t="s">
        <v>7</v>
      </c>
      <c r="F463" t="s">
        <v>8</v>
      </c>
      <c r="H463" t="s">
        <v>90</v>
      </c>
      <c r="J463" s="1" t="s">
        <v>2231</v>
      </c>
      <c r="K463" s="1" t="s">
        <v>2229</v>
      </c>
      <c r="L463" s="1" t="s">
        <v>2231</v>
      </c>
      <c r="M463" t="s">
        <v>2229</v>
      </c>
      <c r="N463" s="7">
        <f>IF(Table3[[#This Row],[Valid Resolution for Type]]="No",1,0)</f>
        <v>0</v>
      </c>
      <c r="O463" s="7">
        <f>IF(AND(Table3[[#This Row],[Invalid Resolution (for count)]]=0,Table3[[#This Row],[Vote Recorded]]="No"),1,0)</f>
        <v>1</v>
      </c>
      <c r="P463" s="7">
        <f>IF(AND(Table3[[#This Row],[Invalid Resolution (for count)]]=0,OR(Table3[[#This Row],[Appropriate Change Impact for Resolution]]="No",Table3[[#This Row],[Appropriate Change Category for Resolution]]="No")),1,0)</f>
        <v>1</v>
      </c>
    </row>
    <row r="464" spans="1:16" x14ac:dyDescent="0.25">
      <c r="A464" t="s">
        <v>1333</v>
      </c>
      <c r="B464" t="s">
        <v>5</v>
      </c>
      <c r="C464" t="s">
        <v>1334</v>
      </c>
      <c r="D464" t="s">
        <v>11</v>
      </c>
      <c r="E464" t="s">
        <v>7</v>
      </c>
      <c r="F464" t="s">
        <v>8</v>
      </c>
      <c r="H464" t="s">
        <v>90</v>
      </c>
      <c r="J464" s="1" t="s">
        <v>2231</v>
      </c>
      <c r="K464" s="1" t="s">
        <v>2229</v>
      </c>
      <c r="L464" s="1" t="s">
        <v>2231</v>
      </c>
      <c r="M464" t="s">
        <v>2229</v>
      </c>
      <c r="N464" s="7">
        <f>IF(Table3[[#This Row],[Valid Resolution for Type]]="No",1,0)</f>
        <v>0</v>
      </c>
      <c r="O464" s="7">
        <f>IF(AND(Table3[[#This Row],[Invalid Resolution (for count)]]=0,Table3[[#This Row],[Vote Recorded]]="No"),1,0)</f>
        <v>1</v>
      </c>
      <c r="P464" s="7">
        <f>IF(AND(Table3[[#This Row],[Invalid Resolution (for count)]]=0,OR(Table3[[#This Row],[Appropriate Change Impact for Resolution]]="No",Table3[[#This Row],[Appropriate Change Category for Resolution]]="No")),1,0)</f>
        <v>1</v>
      </c>
    </row>
    <row r="465" spans="1:16" x14ac:dyDescent="0.25">
      <c r="A465" t="s">
        <v>1331</v>
      </c>
      <c r="B465" t="s">
        <v>5</v>
      </c>
      <c r="C465" t="s">
        <v>1332</v>
      </c>
      <c r="D465" t="s">
        <v>11</v>
      </c>
      <c r="E465" t="s">
        <v>7</v>
      </c>
      <c r="F465" t="s">
        <v>16</v>
      </c>
      <c r="H465" t="s">
        <v>90</v>
      </c>
      <c r="J465" s="1" t="s">
        <v>2231</v>
      </c>
      <c r="K465" s="1" t="s">
        <v>2229</v>
      </c>
      <c r="L465" s="1" t="s">
        <v>2231</v>
      </c>
      <c r="M465" t="s">
        <v>2229</v>
      </c>
      <c r="N465" s="7">
        <f>IF(Table3[[#This Row],[Valid Resolution for Type]]="No",1,0)</f>
        <v>0</v>
      </c>
      <c r="O465" s="7">
        <f>IF(AND(Table3[[#This Row],[Invalid Resolution (for count)]]=0,Table3[[#This Row],[Vote Recorded]]="No"),1,0)</f>
        <v>1</v>
      </c>
      <c r="P465" s="7">
        <f>IF(AND(Table3[[#This Row],[Invalid Resolution (for count)]]=0,OR(Table3[[#This Row],[Appropriate Change Impact for Resolution]]="No",Table3[[#This Row],[Appropriate Change Category for Resolution]]="No")),1,0)</f>
        <v>1</v>
      </c>
    </row>
    <row r="466" spans="1:16" x14ac:dyDescent="0.25">
      <c r="A466" t="s">
        <v>1329</v>
      </c>
      <c r="B466" t="s">
        <v>5</v>
      </c>
      <c r="C466" t="s">
        <v>1330</v>
      </c>
      <c r="D466" t="s">
        <v>11</v>
      </c>
      <c r="E466" t="s">
        <v>7</v>
      </c>
      <c r="F466" t="s">
        <v>8</v>
      </c>
      <c r="H466" t="s">
        <v>90</v>
      </c>
      <c r="J466" s="1" t="s">
        <v>2231</v>
      </c>
      <c r="K466" s="1" t="s">
        <v>2229</v>
      </c>
      <c r="L466" s="1" t="s">
        <v>2231</v>
      </c>
      <c r="M466" t="s">
        <v>2229</v>
      </c>
      <c r="N466" s="7">
        <f>IF(Table3[[#This Row],[Valid Resolution for Type]]="No",1,0)</f>
        <v>0</v>
      </c>
      <c r="O466" s="7">
        <f>IF(AND(Table3[[#This Row],[Invalid Resolution (for count)]]=0,Table3[[#This Row],[Vote Recorded]]="No"),1,0)</f>
        <v>1</v>
      </c>
      <c r="P466" s="7">
        <f>IF(AND(Table3[[#This Row],[Invalid Resolution (for count)]]=0,OR(Table3[[#This Row],[Appropriate Change Impact for Resolution]]="No",Table3[[#This Row],[Appropriate Change Category for Resolution]]="No")),1,0)</f>
        <v>1</v>
      </c>
    </row>
    <row r="467" spans="1:16" x14ac:dyDescent="0.25">
      <c r="A467" t="s">
        <v>1327</v>
      </c>
      <c r="B467" t="s">
        <v>5</v>
      </c>
      <c r="C467" t="s">
        <v>1328</v>
      </c>
      <c r="D467" t="s">
        <v>11</v>
      </c>
      <c r="E467" t="s">
        <v>7</v>
      </c>
      <c r="F467" t="s">
        <v>8</v>
      </c>
      <c r="H467" t="s">
        <v>90</v>
      </c>
      <c r="J467" s="1" t="s">
        <v>2231</v>
      </c>
      <c r="K467" s="1" t="s">
        <v>2229</v>
      </c>
      <c r="L467" s="1" t="s">
        <v>2231</v>
      </c>
      <c r="M467" t="s">
        <v>2229</v>
      </c>
      <c r="N467" s="7">
        <f>IF(Table3[[#This Row],[Valid Resolution for Type]]="No",1,0)</f>
        <v>0</v>
      </c>
      <c r="O467" s="7">
        <f>IF(AND(Table3[[#This Row],[Invalid Resolution (for count)]]=0,Table3[[#This Row],[Vote Recorded]]="No"),1,0)</f>
        <v>1</v>
      </c>
      <c r="P467" s="7">
        <f>IF(AND(Table3[[#This Row],[Invalid Resolution (for count)]]=0,OR(Table3[[#This Row],[Appropriate Change Impact for Resolution]]="No",Table3[[#This Row],[Appropriate Change Category for Resolution]]="No")),1,0)</f>
        <v>1</v>
      </c>
    </row>
    <row r="468" spans="1:16" x14ac:dyDescent="0.25">
      <c r="A468" t="s">
        <v>1325</v>
      </c>
      <c r="B468" t="s">
        <v>25</v>
      </c>
      <c r="C468" t="s">
        <v>1326</v>
      </c>
      <c r="D468" t="s">
        <v>11</v>
      </c>
      <c r="E468" t="s">
        <v>7</v>
      </c>
      <c r="F468" t="s">
        <v>22</v>
      </c>
      <c r="J468" s="1" t="s">
        <v>2231</v>
      </c>
      <c r="K468" s="1" t="s">
        <v>2229</v>
      </c>
      <c r="L468" s="1" t="s">
        <v>2231</v>
      </c>
      <c r="M468" t="s">
        <v>2231</v>
      </c>
      <c r="N468" s="7">
        <f>IF(Table3[[#This Row],[Valid Resolution for Type]]="No",1,0)</f>
        <v>0</v>
      </c>
      <c r="O468" s="7">
        <f>IF(AND(Table3[[#This Row],[Invalid Resolution (for count)]]=0,Table3[[#This Row],[Vote Recorded]]="No"),1,0)</f>
        <v>1</v>
      </c>
      <c r="P468" s="7">
        <f>IF(AND(Table3[[#This Row],[Invalid Resolution (for count)]]=0,OR(Table3[[#This Row],[Appropriate Change Impact for Resolution]]="No",Table3[[#This Row],[Appropriate Change Category for Resolution]]="No")),1,0)</f>
        <v>0</v>
      </c>
    </row>
    <row r="469" spans="1:16" x14ac:dyDescent="0.25">
      <c r="A469" t="s">
        <v>1323</v>
      </c>
      <c r="B469" t="s">
        <v>25</v>
      </c>
      <c r="C469" t="s">
        <v>1324</v>
      </c>
      <c r="D469" t="s">
        <v>11</v>
      </c>
      <c r="E469" t="s">
        <v>7</v>
      </c>
      <c r="F469" t="s">
        <v>22</v>
      </c>
      <c r="J469" s="1" t="s">
        <v>2231</v>
      </c>
      <c r="K469" s="1" t="s">
        <v>2229</v>
      </c>
      <c r="L469" s="1" t="s">
        <v>2231</v>
      </c>
      <c r="M469" t="s">
        <v>2231</v>
      </c>
      <c r="N469" s="7">
        <f>IF(Table3[[#This Row],[Valid Resolution for Type]]="No",1,0)</f>
        <v>0</v>
      </c>
      <c r="O469" s="7">
        <f>IF(AND(Table3[[#This Row],[Invalid Resolution (for count)]]=0,Table3[[#This Row],[Vote Recorded]]="No"),1,0)</f>
        <v>1</v>
      </c>
      <c r="P469" s="7">
        <f>IF(AND(Table3[[#This Row],[Invalid Resolution (for count)]]=0,OR(Table3[[#This Row],[Appropriate Change Impact for Resolution]]="No",Table3[[#This Row],[Appropriate Change Category for Resolution]]="No")),1,0)</f>
        <v>0</v>
      </c>
    </row>
    <row r="470" spans="1:16" x14ac:dyDescent="0.25">
      <c r="A470" t="s">
        <v>1321</v>
      </c>
      <c r="B470" t="s">
        <v>5</v>
      </c>
      <c r="C470" t="s">
        <v>1322</v>
      </c>
      <c r="D470" t="s">
        <v>11</v>
      </c>
      <c r="E470" t="s">
        <v>7</v>
      </c>
      <c r="F470" t="s">
        <v>8</v>
      </c>
      <c r="H470" t="s">
        <v>146</v>
      </c>
      <c r="I470" t="s">
        <v>10</v>
      </c>
      <c r="J470" s="1" t="s">
        <v>2231</v>
      </c>
      <c r="K470" s="1" t="s">
        <v>2229</v>
      </c>
      <c r="L470" s="1" t="s">
        <v>2231</v>
      </c>
      <c r="M470" t="s">
        <v>2231</v>
      </c>
      <c r="N470" s="7">
        <f>IF(Table3[[#This Row],[Valid Resolution for Type]]="No",1,0)</f>
        <v>0</v>
      </c>
      <c r="O470" s="7">
        <f>IF(AND(Table3[[#This Row],[Invalid Resolution (for count)]]=0,Table3[[#This Row],[Vote Recorded]]="No"),1,0)</f>
        <v>1</v>
      </c>
      <c r="P470" s="7">
        <f>IF(AND(Table3[[#This Row],[Invalid Resolution (for count)]]=0,OR(Table3[[#This Row],[Appropriate Change Impact for Resolution]]="No",Table3[[#This Row],[Appropriate Change Category for Resolution]]="No")),1,0)</f>
        <v>0</v>
      </c>
    </row>
    <row r="471" spans="1:16" x14ac:dyDescent="0.25">
      <c r="A471" t="s">
        <v>1319</v>
      </c>
      <c r="B471" t="s">
        <v>5</v>
      </c>
      <c r="C471" t="s">
        <v>1320</v>
      </c>
      <c r="D471" t="s">
        <v>11</v>
      </c>
      <c r="E471" t="s">
        <v>7</v>
      </c>
      <c r="F471" t="s">
        <v>16</v>
      </c>
      <c r="H471" t="s">
        <v>146</v>
      </c>
      <c r="I471" t="s">
        <v>10</v>
      </c>
      <c r="J471" s="1" t="s">
        <v>2231</v>
      </c>
      <c r="K471" s="1" t="s">
        <v>2229</v>
      </c>
      <c r="L471" s="1" t="s">
        <v>2231</v>
      </c>
      <c r="M471" s="1" t="s">
        <v>2231</v>
      </c>
      <c r="N471" s="7">
        <f>IF(Table3[[#This Row],[Valid Resolution for Type]]="No",1,0)</f>
        <v>0</v>
      </c>
      <c r="O471" s="7">
        <f>IF(AND(Table3[[#This Row],[Invalid Resolution (for count)]]=0,Table3[[#This Row],[Vote Recorded]]="No"),1,0)</f>
        <v>1</v>
      </c>
      <c r="P471" s="7">
        <f>IF(AND(Table3[[#This Row],[Invalid Resolution (for count)]]=0,OR(Table3[[#This Row],[Appropriate Change Impact for Resolution]]="No",Table3[[#This Row],[Appropriate Change Category for Resolution]]="No")),1,0)</f>
        <v>0</v>
      </c>
    </row>
    <row r="472" spans="1:16" x14ac:dyDescent="0.25">
      <c r="A472" t="s">
        <v>1317</v>
      </c>
      <c r="B472" t="s">
        <v>5</v>
      </c>
      <c r="C472" t="s">
        <v>1318</v>
      </c>
      <c r="D472" t="s">
        <v>11</v>
      </c>
      <c r="E472" t="s">
        <v>7</v>
      </c>
      <c r="F472" t="s">
        <v>8</v>
      </c>
      <c r="H472" t="s">
        <v>90</v>
      </c>
      <c r="J472" s="1" t="s">
        <v>2231</v>
      </c>
      <c r="K472" s="1" t="s">
        <v>2229</v>
      </c>
      <c r="L472" s="1" t="s">
        <v>2231</v>
      </c>
      <c r="M472" t="s">
        <v>2229</v>
      </c>
      <c r="N472" s="7">
        <f>IF(Table3[[#This Row],[Valid Resolution for Type]]="No",1,0)</f>
        <v>0</v>
      </c>
      <c r="O472" s="7">
        <f>IF(AND(Table3[[#This Row],[Invalid Resolution (for count)]]=0,Table3[[#This Row],[Vote Recorded]]="No"),1,0)</f>
        <v>1</v>
      </c>
      <c r="P472" s="7">
        <f>IF(AND(Table3[[#This Row],[Invalid Resolution (for count)]]=0,OR(Table3[[#This Row],[Appropriate Change Impact for Resolution]]="No",Table3[[#This Row],[Appropriate Change Category for Resolution]]="No")),1,0)</f>
        <v>1</v>
      </c>
    </row>
    <row r="473" spans="1:16" x14ac:dyDescent="0.25">
      <c r="A473" t="s">
        <v>1315</v>
      </c>
      <c r="B473" t="s">
        <v>5</v>
      </c>
      <c r="C473" t="s">
        <v>1316</v>
      </c>
      <c r="D473" t="s">
        <v>11</v>
      </c>
      <c r="E473" t="s">
        <v>7</v>
      </c>
      <c r="F473" t="s">
        <v>16</v>
      </c>
      <c r="H473" t="s">
        <v>90</v>
      </c>
      <c r="J473" s="1" t="s">
        <v>2231</v>
      </c>
      <c r="K473" s="1" t="s">
        <v>2229</v>
      </c>
      <c r="L473" s="1" t="s">
        <v>2231</v>
      </c>
      <c r="M473" t="s">
        <v>2229</v>
      </c>
      <c r="N473" s="7">
        <f>IF(Table3[[#This Row],[Valid Resolution for Type]]="No",1,0)</f>
        <v>0</v>
      </c>
      <c r="O473" s="7">
        <f>IF(AND(Table3[[#This Row],[Invalid Resolution (for count)]]=0,Table3[[#This Row],[Vote Recorded]]="No"),1,0)</f>
        <v>1</v>
      </c>
      <c r="P473" s="7">
        <f>IF(AND(Table3[[#This Row],[Invalid Resolution (for count)]]=0,OR(Table3[[#This Row],[Appropriate Change Impact for Resolution]]="No",Table3[[#This Row],[Appropriate Change Category for Resolution]]="No")),1,0)</f>
        <v>1</v>
      </c>
    </row>
    <row r="474" spans="1:16" x14ac:dyDescent="0.25">
      <c r="A474" t="s">
        <v>1313</v>
      </c>
      <c r="B474" t="s">
        <v>5</v>
      </c>
      <c r="C474" t="s">
        <v>1314</v>
      </c>
      <c r="D474" t="s">
        <v>11</v>
      </c>
      <c r="E474" t="s">
        <v>7</v>
      </c>
      <c r="F474" t="s">
        <v>16</v>
      </c>
      <c r="H474" t="s">
        <v>90</v>
      </c>
      <c r="I474" t="s">
        <v>24</v>
      </c>
      <c r="J474" s="1" t="s">
        <v>2231</v>
      </c>
      <c r="K474" s="1" t="s">
        <v>2229</v>
      </c>
      <c r="L474" s="1" t="s">
        <v>2231</v>
      </c>
      <c r="M474" s="1" t="s">
        <v>2231</v>
      </c>
      <c r="N474" s="7">
        <f>IF(Table3[[#This Row],[Valid Resolution for Type]]="No",1,0)</f>
        <v>0</v>
      </c>
      <c r="O474" s="7">
        <f>IF(AND(Table3[[#This Row],[Invalid Resolution (for count)]]=0,Table3[[#This Row],[Vote Recorded]]="No"),1,0)</f>
        <v>1</v>
      </c>
      <c r="P474" s="7">
        <f>IF(AND(Table3[[#This Row],[Invalid Resolution (for count)]]=0,OR(Table3[[#This Row],[Appropriate Change Impact for Resolution]]="No",Table3[[#This Row],[Appropriate Change Category for Resolution]]="No")),1,0)</f>
        <v>0</v>
      </c>
    </row>
    <row r="475" spans="1:16" x14ac:dyDescent="0.25">
      <c r="A475" t="s">
        <v>1311</v>
      </c>
      <c r="B475" t="s">
        <v>5</v>
      </c>
      <c r="C475" t="s">
        <v>1312</v>
      </c>
      <c r="D475" t="s">
        <v>11</v>
      </c>
      <c r="E475" t="s">
        <v>7</v>
      </c>
      <c r="F475" t="s">
        <v>16</v>
      </c>
      <c r="H475" t="s">
        <v>90</v>
      </c>
      <c r="J475" s="1" t="s">
        <v>2231</v>
      </c>
      <c r="K475" s="1" t="s">
        <v>2229</v>
      </c>
      <c r="L475" s="1" t="s">
        <v>2231</v>
      </c>
      <c r="M475" t="s">
        <v>2229</v>
      </c>
      <c r="N475" s="7">
        <f>IF(Table3[[#This Row],[Valid Resolution for Type]]="No",1,0)</f>
        <v>0</v>
      </c>
      <c r="O475" s="7">
        <f>IF(AND(Table3[[#This Row],[Invalid Resolution (for count)]]=0,Table3[[#This Row],[Vote Recorded]]="No"),1,0)</f>
        <v>1</v>
      </c>
      <c r="P475" s="7">
        <f>IF(AND(Table3[[#This Row],[Invalid Resolution (for count)]]=0,OR(Table3[[#This Row],[Appropriate Change Impact for Resolution]]="No",Table3[[#This Row],[Appropriate Change Category for Resolution]]="No")),1,0)</f>
        <v>1</v>
      </c>
    </row>
    <row r="476" spans="1:16" x14ac:dyDescent="0.25">
      <c r="A476" t="s">
        <v>1309</v>
      </c>
      <c r="B476" t="s">
        <v>5</v>
      </c>
      <c r="C476" t="s">
        <v>1310</v>
      </c>
      <c r="D476" t="s">
        <v>11</v>
      </c>
      <c r="E476" t="s">
        <v>7</v>
      </c>
      <c r="F476" t="s">
        <v>16</v>
      </c>
      <c r="H476" t="s">
        <v>90</v>
      </c>
      <c r="J476" s="1" t="s">
        <v>2231</v>
      </c>
      <c r="K476" s="1" t="s">
        <v>2229</v>
      </c>
      <c r="L476" s="1" t="s">
        <v>2231</v>
      </c>
      <c r="M476" t="s">
        <v>2229</v>
      </c>
      <c r="N476" s="7">
        <f>IF(Table3[[#This Row],[Valid Resolution for Type]]="No",1,0)</f>
        <v>0</v>
      </c>
      <c r="O476" s="7">
        <f>IF(AND(Table3[[#This Row],[Invalid Resolution (for count)]]=0,Table3[[#This Row],[Vote Recorded]]="No"),1,0)</f>
        <v>1</v>
      </c>
      <c r="P476" s="7">
        <f>IF(AND(Table3[[#This Row],[Invalid Resolution (for count)]]=0,OR(Table3[[#This Row],[Appropriate Change Impact for Resolution]]="No",Table3[[#This Row],[Appropriate Change Category for Resolution]]="No")),1,0)</f>
        <v>1</v>
      </c>
    </row>
    <row r="477" spans="1:16" x14ac:dyDescent="0.25">
      <c r="A477" t="s">
        <v>1307</v>
      </c>
      <c r="B477" t="s">
        <v>5</v>
      </c>
      <c r="C477" t="s">
        <v>1308</v>
      </c>
      <c r="D477" t="s">
        <v>11</v>
      </c>
      <c r="E477" t="s">
        <v>7</v>
      </c>
      <c r="F477" t="s">
        <v>16</v>
      </c>
      <c r="H477" t="s">
        <v>90</v>
      </c>
      <c r="J477" s="1" t="s">
        <v>2231</v>
      </c>
      <c r="K477" s="1" t="s">
        <v>2229</v>
      </c>
      <c r="L477" s="1" t="s">
        <v>2231</v>
      </c>
      <c r="M477" t="s">
        <v>2229</v>
      </c>
      <c r="N477" s="7">
        <f>IF(Table3[[#This Row],[Valid Resolution for Type]]="No",1,0)</f>
        <v>0</v>
      </c>
      <c r="O477" s="7">
        <f>IF(AND(Table3[[#This Row],[Invalid Resolution (for count)]]=0,Table3[[#This Row],[Vote Recorded]]="No"),1,0)</f>
        <v>1</v>
      </c>
      <c r="P477" s="7">
        <f>IF(AND(Table3[[#This Row],[Invalid Resolution (for count)]]=0,OR(Table3[[#This Row],[Appropriate Change Impact for Resolution]]="No",Table3[[#This Row],[Appropriate Change Category for Resolution]]="No")),1,0)</f>
        <v>1</v>
      </c>
    </row>
    <row r="478" spans="1:16" x14ac:dyDescent="0.25">
      <c r="A478" t="s">
        <v>1305</v>
      </c>
      <c r="B478" t="s">
        <v>5</v>
      </c>
      <c r="C478" t="s">
        <v>1306</v>
      </c>
      <c r="D478" t="s">
        <v>11</v>
      </c>
      <c r="E478" t="s">
        <v>7</v>
      </c>
      <c r="F478" t="s">
        <v>8</v>
      </c>
      <c r="H478" t="s">
        <v>90</v>
      </c>
      <c r="J478" s="1" t="s">
        <v>2231</v>
      </c>
      <c r="K478" s="1" t="s">
        <v>2229</v>
      </c>
      <c r="L478" s="1" t="s">
        <v>2231</v>
      </c>
      <c r="M478" t="s">
        <v>2229</v>
      </c>
      <c r="N478" s="7">
        <f>IF(Table3[[#This Row],[Valid Resolution for Type]]="No",1,0)</f>
        <v>0</v>
      </c>
      <c r="O478" s="7">
        <f>IF(AND(Table3[[#This Row],[Invalid Resolution (for count)]]=0,Table3[[#This Row],[Vote Recorded]]="No"),1,0)</f>
        <v>1</v>
      </c>
      <c r="P478" s="7">
        <f>IF(AND(Table3[[#This Row],[Invalid Resolution (for count)]]=0,OR(Table3[[#This Row],[Appropriate Change Impact for Resolution]]="No",Table3[[#This Row],[Appropriate Change Category for Resolution]]="No")),1,0)</f>
        <v>1</v>
      </c>
    </row>
    <row r="479" spans="1:16" x14ac:dyDescent="0.25">
      <c r="A479" t="s">
        <v>1303</v>
      </c>
      <c r="B479" t="s">
        <v>5</v>
      </c>
      <c r="C479" t="s">
        <v>1304</v>
      </c>
      <c r="D479" t="s">
        <v>11</v>
      </c>
      <c r="E479" t="s">
        <v>7</v>
      </c>
      <c r="F479" t="s">
        <v>16</v>
      </c>
      <c r="H479" t="s">
        <v>90</v>
      </c>
      <c r="I479" t="s">
        <v>24</v>
      </c>
      <c r="J479" s="1" t="s">
        <v>2231</v>
      </c>
      <c r="K479" s="1" t="s">
        <v>2229</v>
      </c>
      <c r="L479" s="1" t="s">
        <v>2231</v>
      </c>
      <c r="M479" s="1" t="s">
        <v>2231</v>
      </c>
      <c r="N479" s="7">
        <f>IF(Table3[[#This Row],[Valid Resolution for Type]]="No",1,0)</f>
        <v>0</v>
      </c>
      <c r="O479" s="7">
        <f>IF(AND(Table3[[#This Row],[Invalid Resolution (for count)]]=0,Table3[[#This Row],[Vote Recorded]]="No"),1,0)</f>
        <v>1</v>
      </c>
      <c r="P479" s="7">
        <f>IF(AND(Table3[[#This Row],[Invalid Resolution (for count)]]=0,OR(Table3[[#This Row],[Appropriate Change Impact for Resolution]]="No",Table3[[#This Row],[Appropriate Change Category for Resolution]]="No")),1,0)</f>
        <v>0</v>
      </c>
    </row>
    <row r="480" spans="1:16" x14ac:dyDescent="0.25">
      <c r="A480" t="s">
        <v>1301</v>
      </c>
      <c r="B480" t="s">
        <v>5</v>
      </c>
      <c r="C480" t="s">
        <v>1302</v>
      </c>
      <c r="D480" t="s">
        <v>11</v>
      </c>
      <c r="E480" t="s">
        <v>7</v>
      </c>
      <c r="F480" t="s">
        <v>61</v>
      </c>
      <c r="H480" t="s">
        <v>90</v>
      </c>
      <c r="I480" t="s">
        <v>24</v>
      </c>
      <c r="J480" s="1" t="s">
        <v>2231</v>
      </c>
      <c r="K480" s="1" t="s">
        <v>2229</v>
      </c>
      <c r="L480" s="1" t="s">
        <v>2231</v>
      </c>
      <c r="M480" t="s">
        <v>2231</v>
      </c>
      <c r="N480" s="7">
        <f>IF(Table3[[#This Row],[Valid Resolution for Type]]="No",1,0)</f>
        <v>0</v>
      </c>
      <c r="O480" s="7">
        <f>IF(AND(Table3[[#This Row],[Invalid Resolution (for count)]]=0,Table3[[#This Row],[Vote Recorded]]="No"),1,0)</f>
        <v>1</v>
      </c>
      <c r="P480" s="7">
        <f>IF(AND(Table3[[#This Row],[Invalid Resolution (for count)]]=0,OR(Table3[[#This Row],[Appropriate Change Impact for Resolution]]="No",Table3[[#This Row],[Appropriate Change Category for Resolution]]="No")),1,0)</f>
        <v>0</v>
      </c>
    </row>
    <row r="481" spans="1:16" x14ac:dyDescent="0.25">
      <c r="A481" t="s">
        <v>1299</v>
      </c>
      <c r="B481" t="s">
        <v>5</v>
      </c>
      <c r="C481" t="s">
        <v>1300</v>
      </c>
      <c r="D481" t="s">
        <v>11</v>
      </c>
      <c r="E481" t="s">
        <v>7</v>
      </c>
      <c r="F481" t="s">
        <v>16</v>
      </c>
      <c r="H481" t="s">
        <v>90</v>
      </c>
      <c r="I481" t="s">
        <v>20</v>
      </c>
      <c r="J481" s="1" t="s">
        <v>2231</v>
      </c>
      <c r="K481" s="1" t="s">
        <v>2229</v>
      </c>
      <c r="L481" s="1" t="s">
        <v>2231</v>
      </c>
      <c r="M481" s="1" t="s">
        <v>2231</v>
      </c>
      <c r="N481" s="7">
        <f>IF(Table3[[#This Row],[Valid Resolution for Type]]="No",1,0)</f>
        <v>0</v>
      </c>
      <c r="O481" s="7">
        <f>IF(AND(Table3[[#This Row],[Invalid Resolution (for count)]]=0,Table3[[#This Row],[Vote Recorded]]="No"),1,0)</f>
        <v>1</v>
      </c>
      <c r="P481" s="7">
        <f>IF(AND(Table3[[#This Row],[Invalid Resolution (for count)]]=0,OR(Table3[[#This Row],[Appropriate Change Impact for Resolution]]="No",Table3[[#This Row],[Appropriate Change Category for Resolution]]="No")),1,0)</f>
        <v>0</v>
      </c>
    </row>
    <row r="482" spans="1:16" x14ac:dyDescent="0.25">
      <c r="A482" t="s">
        <v>1297</v>
      </c>
      <c r="B482" t="s">
        <v>5</v>
      </c>
      <c r="C482" t="s">
        <v>1298</v>
      </c>
      <c r="D482" t="s">
        <v>11</v>
      </c>
      <c r="E482" t="s">
        <v>7</v>
      </c>
      <c r="F482" t="s">
        <v>16</v>
      </c>
      <c r="H482" t="s">
        <v>90</v>
      </c>
      <c r="I482" t="s">
        <v>24</v>
      </c>
      <c r="J482" s="1" t="s">
        <v>2231</v>
      </c>
      <c r="K482" s="1" t="s">
        <v>2229</v>
      </c>
      <c r="L482" s="1" t="s">
        <v>2231</v>
      </c>
      <c r="M482" s="1" t="s">
        <v>2231</v>
      </c>
      <c r="N482" s="7">
        <f>IF(Table3[[#This Row],[Valid Resolution for Type]]="No",1,0)</f>
        <v>0</v>
      </c>
      <c r="O482" s="7">
        <f>IF(AND(Table3[[#This Row],[Invalid Resolution (for count)]]=0,Table3[[#This Row],[Vote Recorded]]="No"),1,0)</f>
        <v>1</v>
      </c>
      <c r="P482" s="7">
        <f>IF(AND(Table3[[#This Row],[Invalid Resolution (for count)]]=0,OR(Table3[[#This Row],[Appropriate Change Impact for Resolution]]="No",Table3[[#This Row],[Appropriate Change Category for Resolution]]="No")),1,0)</f>
        <v>0</v>
      </c>
    </row>
    <row r="483" spans="1:16" x14ac:dyDescent="0.25">
      <c r="A483" t="s">
        <v>1295</v>
      </c>
      <c r="B483" t="s">
        <v>25</v>
      </c>
      <c r="C483" t="s">
        <v>1296</v>
      </c>
      <c r="D483" t="s">
        <v>11</v>
      </c>
      <c r="E483" t="s">
        <v>7</v>
      </c>
      <c r="F483" t="s">
        <v>61</v>
      </c>
      <c r="H483" t="s">
        <v>146</v>
      </c>
      <c r="J483" s="1" t="s">
        <v>2229</v>
      </c>
      <c r="K483" s="1" t="s">
        <v>2229</v>
      </c>
      <c r="L483" s="1" t="s">
        <v>2231</v>
      </c>
      <c r="M483" t="s">
        <v>2229</v>
      </c>
      <c r="N483" s="7">
        <f>IF(Table3[[#This Row],[Valid Resolution for Type]]="No",1,0)</f>
        <v>1</v>
      </c>
      <c r="O483" s="7">
        <f>IF(AND(Table3[[#This Row],[Invalid Resolution (for count)]]=0,Table3[[#This Row],[Vote Recorded]]="No"),1,0)</f>
        <v>0</v>
      </c>
      <c r="P483" s="7">
        <f>IF(AND(Table3[[#This Row],[Invalid Resolution (for count)]]=0,OR(Table3[[#This Row],[Appropriate Change Impact for Resolution]]="No",Table3[[#This Row],[Appropriate Change Category for Resolution]]="No")),1,0)</f>
        <v>0</v>
      </c>
    </row>
    <row r="484" spans="1:16" x14ac:dyDescent="0.25">
      <c r="A484" t="s">
        <v>1293</v>
      </c>
      <c r="B484" t="s">
        <v>5</v>
      </c>
      <c r="C484" t="s">
        <v>1294</v>
      </c>
      <c r="D484" t="s">
        <v>11</v>
      </c>
      <c r="E484" t="s">
        <v>7</v>
      </c>
      <c r="F484" t="s">
        <v>61</v>
      </c>
      <c r="I484" t="s">
        <v>24</v>
      </c>
      <c r="J484" s="1" t="s">
        <v>2231</v>
      </c>
      <c r="K484" s="1" t="s">
        <v>2229</v>
      </c>
      <c r="L484" s="1" t="s">
        <v>2229</v>
      </c>
      <c r="M484" t="s">
        <v>2231</v>
      </c>
      <c r="N484" s="7">
        <f>IF(Table3[[#This Row],[Valid Resolution for Type]]="No",1,0)</f>
        <v>0</v>
      </c>
      <c r="O484" s="7">
        <f>IF(AND(Table3[[#This Row],[Invalid Resolution (for count)]]=0,Table3[[#This Row],[Vote Recorded]]="No"),1,0)</f>
        <v>1</v>
      </c>
      <c r="P484" s="7">
        <f>IF(AND(Table3[[#This Row],[Invalid Resolution (for count)]]=0,OR(Table3[[#This Row],[Appropriate Change Impact for Resolution]]="No",Table3[[#This Row],[Appropriate Change Category for Resolution]]="No")),1,0)</f>
        <v>1</v>
      </c>
    </row>
    <row r="485" spans="1:16" x14ac:dyDescent="0.25">
      <c r="A485" t="s">
        <v>1291</v>
      </c>
      <c r="B485" t="s">
        <v>5</v>
      </c>
      <c r="C485" t="s">
        <v>1292</v>
      </c>
      <c r="D485" t="s">
        <v>11</v>
      </c>
      <c r="E485" t="s">
        <v>7</v>
      </c>
      <c r="F485" t="s">
        <v>16</v>
      </c>
      <c r="H485" t="s">
        <v>90</v>
      </c>
      <c r="I485" t="s">
        <v>20</v>
      </c>
      <c r="J485" s="1" t="s">
        <v>2231</v>
      </c>
      <c r="K485" s="1" t="s">
        <v>2229</v>
      </c>
      <c r="L485" s="1" t="s">
        <v>2231</v>
      </c>
      <c r="M485" s="1" t="s">
        <v>2231</v>
      </c>
      <c r="N485" s="7">
        <f>IF(Table3[[#This Row],[Valid Resolution for Type]]="No",1,0)</f>
        <v>0</v>
      </c>
      <c r="O485" s="7">
        <f>IF(AND(Table3[[#This Row],[Invalid Resolution (for count)]]=0,Table3[[#This Row],[Vote Recorded]]="No"),1,0)</f>
        <v>1</v>
      </c>
      <c r="P485" s="7">
        <f>IF(AND(Table3[[#This Row],[Invalid Resolution (for count)]]=0,OR(Table3[[#This Row],[Appropriate Change Impact for Resolution]]="No",Table3[[#This Row],[Appropriate Change Category for Resolution]]="No")),1,0)</f>
        <v>0</v>
      </c>
    </row>
    <row r="486" spans="1:16" x14ac:dyDescent="0.25">
      <c r="A486" t="s">
        <v>1289</v>
      </c>
      <c r="B486" t="s">
        <v>5</v>
      </c>
      <c r="C486" t="s">
        <v>1290</v>
      </c>
      <c r="D486" t="s">
        <v>11</v>
      </c>
      <c r="E486" t="s">
        <v>7</v>
      </c>
      <c r="F486" t="s">
        <v>324</v>
      </c>
      <c r="H486" t="s">
        <v>90</v>
      </c>
      <c r="I486" t="s">
        <v>24</v>
      </c>
      <c r="J486" s="1" t="s">
        <v>2231</v>
      </c>
      <c r="K486" s="1" t="s">
        <v>2229</v>
      </c>
      <c r="L486" s="1" t="s">
        <v>2229</v>
      </c>
      <c r="M486" t="s">
        <v>2229</v>
      </c>
      <c r="N486" s="7">
        <f>IF(Table3[[#This Row],[Valid Resolution for Type]]="No",1,0)</f>
        <v>0</v>
      </c>
      <c r="O486" s="7">
        <f>IF(AND(Table3[[#This Row],[Invalid Resolution (for count)]]=0,Table3[[#This Row],[Vote Recorded]]="No"),1,0)</f>
        <v>1</v>
      </c>
      <c r="P486" s="7">
        <f>IF(AND(Table3[[#This Row],[Invalid Resolution (for count)]]=0,OR(Table3[[#This Row],[Appropriate Change Impact for Resolution]]="No",Table3[[#This Row],[Appropriate Change Category for Resolution]]="No")),1,0)</f>
        <v>1</v>
      </c>
    </row>
    <row r="487" spans="1:16" x14ac:dyDescent="0.25">
      <c r="A487" t="s">
        <v>1287</v>
      </c>
      <c r="B487" t="s">
        <v>25</v>
      </c>
      <c r="C487" t="s">
        <v>1288</v>
      </c>
      <c r="D487" t="s">
        <v>11</v>
      </c>
      <c r="E487" t="s">
        <v>7</v>
      </c>
      <c r="F487" t="s">
        <v>324</v>
      </c>
      <c r="H487" t="s">
        <v>90</v>
      </c>
      <c r="J487" s="1" t="s">
        <v>2229</v>
      </c>
      <c r="K487" s="1" t="s">
        <v>2229</v>
      </c>
      <c r="L487" s="1" t="s">
        <v>2229</v>
      </c>
      <c r="M487" t="s">
        <v>2231</v>
      </c>
      <c r="N487" s="7">
        <f>IF(Table3[[#This Row],[Valid Resolution for Type]]="No",1,0)</f>
        <v>1</v>
      </c>
      <c r="O487" s="7">
        <f>IF(AND(Table3[[#This Row],[Invalid Resolution (for count)]]=0,Table3[[#This Row],[Vote Recorded]]="No"),1,0)</f>
        <v>0</v>
      </c>
      <c r="P487" s="7">
        <f>IF(AND(Table3[[#This Row],[Invalid Resolution (for count)]]=0,OR(Table3[[#This Row],[Appropriate Change Impact for Resolution]]="No",Table3[[#This Row],[Appropriate Change Category for Resolution]]="No")),1,0)</f>
        <v>0</v>
      </c>
    </row>
    <row r="488" spans="1:16" x14ac:dyDescent="0.25">
      <c r="A488" t="s">
        <v>1285</v>
      </c>
      <c r="B488" t="s">
        <v>5</v>
      </c>
      <c r="C488" t="s">
        <v>1286</v>
      </c>
      <c r="D488" t="s">
        <v>11</v>
      </c>
      <c r="E488" t="s">
        <v>7</v>
      </c>
      <c r="F488" t="s">
        <v>8</v>
      </c>
      <c r="H488" t="s">
        <v>90</v>
      </c>
      <c r="I488" t="s">
        <v>20</v>
      </c>
      <c r="J488" s="1" t="s">
        <v>2231</v>
      </c>
      <c r="K488" s="1" t="s">
        <v>2229</v>
      </c>
      <c r="L488" s="1" t="s">
        <v>2231</v>
      </c>
      <c r="M488" t="s">
        <v>2231</v>
      </c>
      <c r="N488" s="7">
        <f>IF(Table3[[#This Row],[Valid Resolution for Type]]="No",1,0)</f>
        <v>0</v>
      </c>
      <c r="O488" s="7">
        <f>IF(AND(Table3[[#This Row],[Invalid Resolution (for count)]]=0,Table3[[#This Row],[Vote Recorded]]="No"),1,0)</f>
        <v>1</v>
      </c>
      <c r="P488" s="7">
        <f>IF(AND(Table3[[#This Row],[Invalid Resolution (for count)]]=0,OR(Table3[[#This Row],[Appropriate Change Impact for Resolution]]="No",Table3[[#This Row],[Appropriate Change Category for Resolution]]="No")),1,0)</f>
        <v>0</v>
      </c>
    </row>
    <row r="489" spans="1:16" x14ac:dyDescent="0.25">
      <c r="A489" t="s">
        <v>1283</v>
      </c>
      <c r="B489" t="s">
        <v>5</v>
      </c>
      <c r="C489" t="s">
        <v>1284</v>
      </c>
      <c r="D489" t="s">
        <v>11</v>
      </c>
      <c r="E489" t="s">
        <v>7</v>
      </c>
      <c r="F489" t="s">
        <v>324</v>
      </c>
      <c r="I489" t="s">
        <v>20</v>
      </c>
      <c r="J489" s="1" t="s">
        <v>2231</v>
      </c>
      <c r="K489" s="1" t="s">
        <v>2229</v>
      </c>
      <c r="L489" s="1" t="s">
        <v>2231</v>
      </c>
      <c r="M489" t="s">
        <v>2229</v>
      </c>
      <c r="N489" s="7">
        <f>IF(Table3[[#This Row],[Valid Resolution for Type]]="No",1,0)</f>
        <v>0</v>
      </c>
      <c r="O489" s="7">
        <f>IF(AND(Table3[[#This Row],[Invalid Resolution (for count)]]=0,Table3[[#This Row],[Vote Recorded]]="No"),1,0)</f>
        <v>1</v>
      </c>
      <c r="P489" s="7">
        <f>IF(AND(Table3[[#This Row],[Invalid Resolution (for count)]]=0,OR(Table3[[#This Row],[Appropriate Change Impact for Resolution]]="No",Table3[[#This Row],[Appropriate Change Category for Resolution]]="No")),1,0)</f>
        <v>1</v>
      </c>
    </row>
    <row r="490" spans="1:16" x14ac:dyDescent="0.25">
      <c r="A490" t="s">
        <v>1281</v>
      </c>
      <c r="B490" t="s">
        <v>540</v>
      </c>
      <c r="C490" t="s">
        <v>1282</v>
      </c>
      <c r="D490" t="s">
        <v>11</v>
      </c>
      <c r="E490" t="s">
        <v>7</v>
      </c>
      <c r="F490" t="s">
        <v>16</v>
      </c>
      <c r="H490" t="s">
        <v>90</v>
      </c>
      <c r="J490" s="1" t="s">
        <v>2231</v>
      </c>
      <c r="K490" s="1" t="s">
        <v>2229</v>
      </c>
      <c r="L490" s="1" t="s">
        <v>2231</v>
      </c>
      <c r="M490" t="s">
        <v>2229</v>
      </c>
      <c r="N490" s="7">
        <f>IF(Table3[[#This Row],[Valid Resolution for Type]]="No",1,0)</f>
        <v>0</v>
      </c>
      <c r="O490" s="7">
        <f>IF(AND(Table3[[#This Row],[Invalid Resolution (for count)]]=0,Table3[[#This Row],[Vote Recorded]]="No"),1,0)</f>
        <v>1</v>
      </c>
      <c r="P490" s="7">
        <f>IF(AND(Table3[[#This Row],[Invalid Resolution (for count)]]=0,OR(Table3[[#This Row],[Appropriate Change Impact for Resolution]]="No",Table3[[#This Row],[Appropriate Change Category for Resolution]]="No")),1,0)</f>
        <v>1</v>
      </c>
    </row>
    <row r="491" spans="1:16" x14ac:dyDescent="0.25">
      <c r="A491" t="s">
        <v>1279</v>
      </c>
      <c r="B491" t="s">
        <v>5</v>
      </c>
      <c r="C491" t="s">
        <v>1280</v>
      </c>
      <c r="D491" t="s">
        <v>11</v>
      </c>
      <c r="E491" t="s">
        <v>7</v>
      </c>
      <c r="F491" t="s">
        <v>8</v>
      </c>
      <c r="H491" t="s">
        <v>90</v>
      </c>
      <c r="I491" t="s">
        <v>20</v>
      </c>
      <c r="J491" s="1" t="s">
        <v>2231</v>
      </c>
      <c r="K491" s="1" t="s">
        <v>2229</v>
      </c>
      <c r="L491" s="1" t="s">
        <v>2231</v>
      </c>
      <c r="M491" t="s">
        <v>2231</v>
      </c>
      <c r="N491" s="7">
        <f>IF(Table3[[#This Row],[Valid Resolution for Type]]="No",1,0)</f>
        <v>0</v>
      </c>
      <c r="O491" s="7">
        <f>IF(AND(Table3[[#This Row],[Invalid Resolution (for count)]]=0,Table3[[#This Row],[Vote Recorded]]="No"),1,0)</f>
        <v>1</v>
      </c>
      <c r="P491" s="7">
        <f>IF(AND(Table3[[#This Row],[Invalid Resolution (for count)]]=0,OR(Table3[[#This Row],[Appropriate Change Impact for Resolution]]="No",Table3[[#This Row],[Appropriate Change Category for Resolution]]="No")),1,0)</f>
        <v>0</v>
      </c>
    </row>
    <row r="492" spans="1:16" x14ac:dyDescent="0.25">
      <c r="A492" t="s">
        <v>1277</v>
      </c>
      <c r="B492" t="s">
        <v>5</v>
      </c>
      <c r="C492" t="s">
        <v>1278</v>
      </c>
      <c r="D492" t="s">
        <v>11</v>
      </c>
      <c r="E492" t="s">
        <v>7</v>
      </c>
      <c r="F492" t="s">
        <v>8</v>
      </c>
      <c r="H492" t="s">
        <v>146</v>
      </c>
      <c r="I492" t="s">
        <v>20</v>
      </c>
      <c r="J492" s="1" t="s">
        <v>2231</v>
      </c>
      <c r="K492" s="1" t="s">
        <v>2229</v>
      </c>
      <c r="L492" s="1" t="s">
        <v>2231</v>
      </c>
      <c r="M492" t="s">
        <v>2231</v>
      </c>
      <c r="N492" s="7">
        <f>IF(Table3[[#This Row],[Valid Resolution for Type]]="No",1,0)</f>
        <v>0</v>
      </c>
      <c r="O492" s="7">
        <f>IF(AND(Table3[[#This Row],[Invalid Resolution (for count)]]=0,Table3[[#This Row],[Vote Recorded]]="No"),1,0)</f>
        <v>1</v>
      </c>
      <c r="P492" s="7">
        <f>IF(AND(Table3[[#This Row],[Invalid Resolution (for count)]]=0,OR(Table3[[#This Row],[Appropriate Change Impact for Resolution]]="No",Table3[[#This Row],[Appropriate Change Category for Resolution]]="No")),1,0)</f>
        <v>0</v>
      </c>
    </row>
    <row r="493" spans="1:16" x14ac:dyDescent="0.25">
      <c r="A493" t="s">
        <v>1275</v>
      </c>
      <c r="B493" t="s">
        <v>5</v>
      </c>
      <c r="C493" t="s">
        <v>1276</v>
      </c>
      <c r="D493" t="s">
        <v>11</v>
      </c>
      <c r="E493" t="s">
        <v>7</v>
      </c>
      <c r="F493" t="s">
        <v>8</v>
      </c>
      <c r="H493" t="s">
        <v>90</v>
      </c>
      <c r="I493" t="s">
        <v>20</v>
      </c>
      <c r="J493" s="1" t="s">
        <v>2231</v>
      </c>
      <c r="K493" s="1" t="s">
        <v>2229</v>
      </c>
      <c r="L493" s="1" t="s">
        <v>2231</v>
      </c>
      <c r="M493" t="s">
        <v>2231</v>
      </c>
      <c r="N493" s="7">
        <f>IF(Table3[[#This Row],[Valid Resolution for Type]]="No",1,0)</f>
        <v>0</v>
      </c>
      <c r="O493" s="7">
        <f>IF(AND(Table3[[#This Row],[Invalid Resolution (for count)]]=0,Table3[[#This Row],[Vote Recorded]]="No"),1,0)</f>
        <v>1</v>
      </c>
      <c r="P493" s="7">
        <f>IF(AND(Table3[[#This Row],[Invalid Resolution (for count)]]=0,OR(Table3[[#This Row],[Appropriate Change Impact for Resolution]]="No",Table3[[#This Row],[Appropriate Change Category for Resolution]]="No")),1,0)</f>
        <v>0</v>
      </c>
    </row>
    <row r="494" spans="1:16" x14ac:dyDescent="0.25">
      <c r="A494" t="s">
        <v>1273</v>
      </c>
      <c r="B494" t="s">
        <v>5</v>
      </c>
      <c r="C494" t="s">
        <v>1274</v>
      </c>
      <c r="D494" t="s">
        <v>11</v>
      </c>
      <c r="E494" t="s">
        <v>7</v>
      </c>
      <c r="F494" t="s">
        <v>8</v>
      </c>
      <c r="H494" t="s">
        <v>90</v>
      </c>
      <c r="I494" t="s">
        <v>24</v>
      </c>
      <c r="J494" s="1" t="s">
        <v>2231</v>
      </c>
      <c r="K494" s="1" t="s">
        <v>2229</v>
      </c>
      <c r="L494" s="1" t="s">
        <v>2231</v>
      </c>
      <c r="M494" t="s">
        <v>2231</v>
      </c>
      <c r="N494" s="7">
        <f>IF(Table3[[#This Row],[Valid Resolution for Type]]="No",1,0)</f>
        <v>0</v>
      </c>
      <c r="O494" s="7">
        <f>IF(AND(Table3[[#This Row],[Invalid Resolution (for count)]]=0,Table3[[#This Row],[Vote Recorded]]="No"),1,0)</f>
        <v>1</v>
      </c>
      <c r="P494" s="7">
        <f>IF(AND(Table3[[#This Row],[Invalid Resolution (for count)]]=0,OR(Table3[[#This Row],[Appropriate Change Impact for Resolution]]="No",Table3[[#This Row],[Appropriate Change Category for Resolution]]="No")),1,0)</f>
        <v>0</v>
      </c>
    </row>
    <row r="495" spans="1:16" x14ac:dyDescent="0.25">
      <c r="A495" t="s">
        <v>1271</v>
      </c>
      <c r="B495" t="s">
        <v>5</v>
      </c>
      <c r="C495" t="s">
        <v>1272</v>
      </c>
      <c r="D495" t="s">
        <v>11</v>
      </c>
      <c r="E495" t="s">
        <v>7</v>
      </c>
      <c r="F495" t="s">
        <v>8</v>
      </c>
      <c r="H495" t="s">
        <v>90</v>
      </c>
      <c r="I495" t="s">
        <v>10</v>
      </c>
      <c r="J495" s="1" t="s">
        <v>2231</v>
      </c>
      <c r="K495" s="1" t="s">
        <v>2229</v>
      </c>
      <c r="L495" s="1" t="s">
        <v>2231</v>
      </c>
      <c r="M495" t="s">
        <v>2231</v>
      </c>
      <c r="N495" s="7">
        <f>IF(Table3[[#This Row],[Valid Resolution for Type]]="No",1,0)</f>
        <v>0</v>
      </c>
      <c r="O495" s="7">
        <f>IF(AND(Table3[[#This Row],[Invalid Resolution (for count)]]=0,Table3[[#This Row],[Vote Recorded]]="No"),1,0)</f>
        <v>1</v>
      </c>
      <c r="P495" s="7">
        <f>IF(AND(Table3[[#This Row],[Invalid Resolution (for count)]]=0,OR(Table3[[#This Row],[Appropriate Change Impact for Resolution]]="No",Table3[[#This Row],[Appropriate Change Category for Resolution]]="No")),1,0)</f>
        <v>0</v>
      </c>
    </row>
    <row r="496" spans="1:16" x14ac:dyDescent="0.25">
      <c r="A496" t="s">
        <v>1269</v>
      </c>
      <c r="B496" t="s">
        <v>5</v>
      </c>
      <c r="C496" t="s">
        <v>1270</v>
      </c>
      <c r="D496" t="s">
        <v>11</v>
      </c>
      <c r="E496" t="s">
        <v>7</v>
      </c>
      <c r="F496" t="s">
        <v>16</v>
      </c>
      <c r="H496" t="s">
        <v>90</v>
      </c>
      <c r="I496" t="s">
        <v>24</v>
      </c>
      <c r="J496" s="1" t="s">
        <v>2231</v>
      </c>
      <c r="K496" s="1" t="s">
        <v>2229</v>
      </c>
      <c r="L496" s="1" t="s">
        <v>2231</v>
      </c>
      <c r="M496" s="1" t="s">
        <v>2231</v>
      </c>
      <c r="N496" s="7">
        <f>IF(Table3[[#This Row],[Valid Resolution for Type]]="No",1,0)</f>
        <v>0</v>
      </c>
      <c r="O496" s="7">
        <f>IF(AND(Table3[[#This Row],[Invalid Resolution (for count)]]=0,Table3[[#This Row],[Vote Recorded]]="No"),1,0)</f>
        <v>1</v>
      </c>
      <c r="P496" s="7">
        <f>IF(AND(Table3[[#This Row],[Invalid Resolution (for count)]]=0,OR(Table3[[#This Row],[Appropriate Change Impact for Resolution]]="No",Table3[[#This Row],[Appropriate Change Category for Resolution]]="No")),1,0)</f>
        <v>0</v>
      </c>
    </row>
    <row r="497" spans="1:16" x14ac:dyDescent="0.25">
      <c r="A497" t="s">
        <v>1267</v>
      </c>
      <c r="B497" t="s">
        <v>25</v>
      </c>
      <c r="C497" t="s">
        <v>1268</v>
      </c>
      <c r="D497" t="s">
        <v>11</v>
      </c>
      <c r="E497" t="s">
        <v>7</v>
      </c>
      <c r="F497" t="s">
        <v>22</v>
      </c>
      <c r="H497" t="s">
        <v>90</v>
      </c>
      <c r="J497" s="1" t="s">
        <v>2231</v>
      </c>
      <c r="K497" s="1" t="s">
        <v>2229</v>
      </c>
      <c r="L497" s="1" t="s">
        <v>2229</v>
      </c>
      <c r="M497" t="s">
        <v>2231</v>
      </c>
      <c r="N497" s="7">
        <f>IF(Table3[[#This Row],[Valid Resolution for Type]]="No",1,0)</f>
        <v>0</v>
      </c>
      <c r="O497" s="7">
        <f>IF(AND(Table3[[#This Row],[Invalid Resolution (for count)]]=0,Table3[[#This Row],[Vote Recorded]]="No"),1,0)</f>
        <v>1</v>
      </c>
      <c r="P497" s="7">
        <f>IF(AND(Table3[[#This Row],[Invalid Resolution (for count)]]=0,OR(Table3[[#This Row],[Appropriate Change Impact for Resolution]]="No",Table3[[#This Row],[Appropriate Change Category for Resolution]]="No")),1,0)</f>
        <v>1</v>
      </c>
    </row>
    <row r="498" spans="1:16" x14ac:dyDescent="0.25">
      <c r="A498" t="s">
        <v>1265</v>
      </c>
      <c r="B498" t="s">
        <v>5</v>
      </c>
      <c r="C498" t="s">
        <v>1266</v>
      </c>
      <c r="D498" t="s">
        <v>11</v>
      </c>
      <c r="E498" t="s">
        <v>7</v>
      </c>
      <c r="F498" t="s">
        <v>8</v>
      </c>
      <c r="H498" t="s">
        <v>90</v>
      </c>
      <c r="J498" s="1" t="s">
        <v>2231</v>
      </c>
      <c r="K498" s="1" t="s">
        <v>2229</v>
      </c>
      <c r="L498" s="1" t="s">
        <v>2231</v>
      </c>
      <c r="M498" t="s">
        <v>2229</v>
      </c>
      <c r="N498" s="7">
        <f>IF(Table3[[#This Row],[Valid Resolution for Type]]="No",1,0)</f>
        <v>0</v>
      </c>
      <c r="O498" s="7">
        <f>IF(AND(Table3[[#This Row],[Invalid Resolution (for count)]]=0,Table3[[#This Row],[Vote Recorded]]="No"),1,0)</f>
        <v>1</v>
      </c>
      <c r="P498" s="7">
        <f>IF(AND(Table3[[#This Row],[Invalid Resolution (for count)]]=0,OR(Table3[[#This Row],[Appropriate Change Impact for Resolution]]="No",Table3[[#This Row],[Appropriate Change Category for Resolution]]="No")),1,0)</f>
        <v>1</v>
      </c>
    </row>
    <row r="499" spans="1:16" x14ac:dyDescent="0.25">
      <c r="A499" t="s">
        <v>1263</v>
      </c>
      <c r="B499" t="s">
        <v>5</v>
      </c>
      <c r="C499" t="s">
        <v>1264</v>
      </c>
      <c r="D499" t="s">
        <v>11</v>
      </c>
      <c r="E499" t="s">
        <v>7</v>
      </c>
      <c r="F499" t="s">
        <v>8</v>
      </c>
      <c r="H499" t="s">
        <v>90</v>
      </c>
      <c r="J499" s="1" t="s">
        <v>2231</v>
      </c>
      <c r="K499" s="1" t="s">
        <v>2229</v>
      </c>
      <c r="L499" s="1" t="s">
        <v>2231</v>
      </c>
      <c r="M499" t="s">
        <v>2229</v>
      </c>
      <c r="N499" s="7">
        <f>IF(Table3[[#This Row],[Valid Resolution for Type]]="No",1,0)</f>
        <v>0</v>
      </c>
      <c r="O499" s="7">
        <f>IF(AND(Table3[[#This Row],[Invalid Resolution (for count)]]=0,Table3[[#This Row],[Vote Recorded]]="No"),1,0)</f>
        <v>1</v>
      </c>
      <c r="P499" s="7">
        <f>IF(AND(Table3[[#This Row],[Invalid Resolution (for count)]]=0,OR(Table3[[#This Row],[Appropriate Change Impact for Resolution]]="No",Table3[[#This Row],[Appropriate Change Category for Resolution]]="No")),1,0)</f>
        <v>1</v>
      </c>
    </row>
    <row r="500" spans="1:16" x14ac:dyDescent="0.25">
      <c r="A500" t="s">
        <v>1261</v>
      </c>
      <c r="B500" t="s">
        <v>5</v>
      </c>
      <c r="C500" t="s">
        <v>1262</v>
      </c>
      <c r="D500" t="s">
        <v>11</v>
      </c>
      <c r="E500" t="s">
        <v>7</v>
      </c>
      <c r="F500" t="s">
        <v>8</v>
      </c>
      <c r="H500" t="s">
        <v>90</v>
      </c>
      <c r="I500" t="s">
        <v>20</v>
      </c>
      <c r="J500" s="1" t="s">
        <v>2231</v>
      </c>
      <c r="K500" s="1" t="s">
        <v>2229</v>
      </c>
      <c r="L500" s="1" t="s">
        <v>2231</v>
      </c>
      <c r="M500" t="s">
        <v>2231</v>
      </c>
      <c r="N500" s="7">
        <f>IF(Table3[[#This Row],[Valid Resolution for Type]]="No",1,0)</f>
        <v>0</v>
      </c>
      <c r="O500" s="7">
        <f>IF(AND(Table3[[#This Row],[Invalid Resolution (for count)]]=0,Table3[[#This Row],[Vote Recorded]]="No"),1,0)</f>
        <v>1</v>
      </c>
      <c r="P500" s="7">
        <f>IF(AND(Table3[[#This Row],[Invalid Resolution (for count)]]=0,OR(Table3[[#This Row],[Appropriate Change Impact for Resolution]]="No",Table3[[#This Row],[Appropriate Change Category for Resolution]]="No")),1,0)</f>
        <v>0</v>
      </c>
    </row>
    <row r="501" spans="1:16" x14ac:dyDescent="0.25">
      <c r="A501" t="s">
        <v>1259</v>
      </c>
      <c r="B501" t="s">
        <v>5</v>
      </c>
      <c r="C501" t="s">
        <v>1260</v>
      </c>
      <c r="D501" t="s">
        <v>11</v>
      </c>
      <c r="E501" t="s">
        <v>7</v>
      </c>
      <c r="F501" t="s">
        <v>16</v>
      </c>
      <c r="H501" t="s">
        <v>90</v>
      </c>
      <c r="J501" s="1" t="s">
        <v>2231</v>
      </c>
      <c r="K501" s="1" t="s">
        <v>2229</v>
      </c>
      <c r="L501" s="1" t="s">
        <v>2231</v>
      </c>
      <c r="M501" t="s">
        <v>2229</v>
      </c>
      <c r="N501" s="7">
        <f>IF(Table3[[#This Row],[Valid Resolution for Type]]="No",1,0)</f>
        <v>0</v>
      </c>
      <c r="O501" s="7">
        <f>IF(AND(Table3[[#This Row],[Invalid Resolution (for count)]]=0,Table3[[#This Row],[Vote Recorded]]="No"),1,0)</f>
        <v>1</v>
      </c>
      <c r="P501" s="7">
        <f>IF(AND(Table3[[#This Row],[Invalid Resolution (for count)]]=0,OR(Table3[[#This Row],[Appropriate Change Impact for Resolution]]="No",Table3[[#This Row],[Appropriate Change Category for Resolution]]="No")),1,0)</f>
        <v>1</v>
      </c>
    </row>
    <row r="502" spans="1:16" x14ac:dyDescent="0.25">
      <c r="A502" t="s">
        <v>1257</v>
      </c>
      <c r="B502" t="s">
        <v>5</v>
      </c>
      <c r="C502" t="s">
        <v>1258</v>
      </c>
      <c r="D502" t="s">
        <v>11</v>
      </c>
      <c r="E502" t="s">
        <v>7</v>
      </c>
      <c r="F502" t="s">
        <v>16</v>
      </c>
      <c r="H502" t="s">
        <v>90</v>
      </c>
      <c r="I502" t="s">
        <v>24</v>
      </c>
      <c r="J502" s="1" t="s">
        <v>2231</v>
      </c>
      <c r="K502" s="1" t="s">
        <v>2229</v>
      </c>
      <c r="L502" s="1" t="s">
        <v>2231</v>
      </c>
      <c r="M502" s="1" t="s">
        <v>2231</v>
      </c>
      <c r="N502" s="7">
        <f>IF(Table3[[#This Row],[Valid Resolution for Type]]="No",1,0)</f>
        <v>0</v>
      </c>
      <c r="O502" s="7">
        <f>IF(AND(Table3[[#This Row],[Invalid Resolution (for count)]]=0,Table3[[#This Row],[Vote Recorded]]="No"),1,0)</f>
        <v>1</v>
      </c>
      <c r="P502" s="7">
        <f>IF(AND(Table3[[#This Row],[Invalid Resolution (for count)]]=0,OR(Table3[[#This Row],[Appropriate Change Impact for Resolution]]="No",Table3[[#This Row],[Appropriate Change Category for Resolution]]="No")),1,0)</f>
        <v>0</v>
      </c>
    </row>
    <row r="503" spans="1:16" x14ac:dyDescent="0.25">
      <c r="A503" t="s">
        <v>1255</v>
      </c>
      <c r="B503" t="s">
        <v>5</v>
      </c>
      <c r="C503" t="s">
        <v>1256</v>
      </c>
      <c r="D503" t="s">
        <v>11</v>
      </c>
      <c r="E503" t="s">
        <v>7</v>
      </c>
      <c r="F503" t="s">
        <v>16</v>
      </c>
      <c r="H503" t="s">
        <v>90</v>
      </c>
      <c r="I503" t="s">
        <v>20</v>
      </c>
      <c r="J503" s="1" t="s">
        <v>2231</v>
      </c>
      <c r="K503" s="1" t="s">
        <v>2229</v>
      </c>
      <c r="L503" s="1" t="s">
        <v>2231</v>
      </c>
      <c r="M503" s="1" t="s">
        <v>2231</v>
      </c>
      <c r="N503" s="7">
        <f>IF(Table3[[#This Row],[Valid Resolution for Type]]="No",1,0)</f>
        <v>0</v>
      </c>
      <c r="O503" s="7">
        <f>IF(AND(Table3[[#This Row],[Invalid Resolution (for count)]]=0,Table3[[#This Row],[Vote Recorded]]="No"),1,0)</f>
        <v>1</v>
      </c>
      <c r="P503" s="7">
        <f>IF(AND(Table3[[#This Row],[Invalid Resolution (for count)]]=0,OR(Table3[[#This Row],[Appropriate Change Impact for Resolution]]="No",Table3[[#This Row],[Appropriate Change Category for Resolution]]="No")),1,0)</f>
        <v>0</v>
      </c>
    </row>
    <row r="504" spans="1:16" x14ac:dyDescent="0.25">
      <c r="A504" t="s">
        <v>1253</v>
      </c>
      <c r="B504" t="s">
        <v>5</v>
      </c>
      <c r="C504" t="s">
        <v>1254</v>
      </c>
      <c r="D504" t="s">
        <v>11</v>
      </c>
      <c r="E504" t="s">
        <v>7</v>
      </c>
      <c r="F504" t="s">
        <v>16</v>
      </c>
      <c r="H504" t="s">
        <v>90</v>
      </c>
      <c r="J504" s="1" t="s">
        <v>2231</v>
      </c>
      <c r="K504" s="1" t="s">
        <v>2229</v>
      </c>
      <c r="L504" s="1" t="s">
        <v>2231</v>
      </c>
      <c r="M504" t="s">
        <v>2229</v>
      </c>
      <c r="N504" s="7">
        <f>IF(Table3[[#This Row],[Valid Resolution for Type]]="No",1,0)</f>
        <v>0</v>
      </c>
      <c r="O504" s="7">
        <f>IF(AND(Table3[[#This Row],[Invalid Resolution (for count)]]=0,Table3[[#This Row],[Vote Recorded]]="No"),1,0)</f>
        <v>1</v>
      </c>
      <c r="P504" s="7">
        <f>IF(AND(Table3[[#This Row],[Invalid Resolution (for count)]]=0,OR(Table3[[#This Row],[Appropriate Change Impact for Resolution]]="No",Table3[[#This Row],[Appropriate Change Category for Resolution]]="No")),1,0)</f>
        <v>1</v>
      </c>
    </row>
    <row r="505" spans="1:16" x14ac:dyDescent="0.25">
      <c r="A505" t="s">
        <v>1251</v>
      </c>
      <c r="B505" t="s">
        <v>5</v>
      </c>
      <c r="C505" t="s">
        <v>1252</v>
      </c>
      <c r="D505" t="s">
        <v>11</v>
      </c>
      <c r="E505" t="s">
        <v>7</v>
      </c>
      <c r="F505" t="s">
        <v>16</v>
      </c>
      <c r="H505" t="s">
        <v>90</v>
      </c>
      <c r="J505" s="1" t="s">
        <v>2231</v>
      </c>
      <c r="K505" s="1" t="s">
        <v>2229</v>
      </c>
      <c r="L505" s="1" t="s">
        <v>2231</v>
      </c>
      <c r="M505" t="s">
        <v>2229</v>
      </c>
      <c r="N505" s="7">
        <f>IF(Table3[[#This Row],[Valid Resolution for Type]]="No",1,0)</f>
        <v>0</v>
      </c>
      <c r="O505" s="7">
        <f>IF(AND(Table3[[#This Row],[Invalid Resolution (for count)]]=0,Table3[[#This Row],[Vote Recorded]]="No"),1,0)</f>
        <v>1</v>
      </c>
      <c r="P505" s="7">
        <f>IF(AND(Table3[[#This Row],[Invalid Resolution (for count)]]=0,OR(Table3[[#This Row],[Appropriate Change Impact for Resolution]]="No",Table3[[#This Row],[Appropriate Change Category for Resolution]]="No")),1,0)</f>
        <v>1</v>
      </c>
    </row>
    <row r="506" spans="1:16" x14ac:dyDescent="0.25">
      <c r="A506" t="s">
        <v>1249</v>
      </c>
      <c r="B506" t="s">
        <v>5</v>
      </c>
      <c r="C506" t="s">
        <v>1250</v>
      </c>
      <c r="D506" t="s">
        <v>11</v>
      </c>
      <c r="E506" t="s">
        <v>7</v>
      </c>
      <c r="F506" t="s">
        <v>16</v>
      </c>
      <c r="H506" t="s">
        <v>90</v>
      </c>
      <c r="I506" t="s">
        <v>20</v>
      </c>
      <c r="J506" s="1" t="s">
        <v>2231</v>
      </c>
      <c r="K506" s="1" t="s">
        <v>2229</v>
      </c>
      <c r="L506" s="1" t="s">
        <v>2231</v>
      </c>
      <c r="M506" s="1" t="s">
        <v>2231</v>
      </c>
      <c r="N506" s="7">
        <f>IF(Table3[[#This Row],[Valid Resolution for Type]]="No",1,0)</f>
        <v>0</v>
      </c>
      <c r="O506" s="7">
        <f>IF(AND(Table3[[#This Row],[Invalid Resolution (for count)]]=0,Table3[[#This Row],[Vote Recorded]]="No"),1,0)</f>
        <v>1</v>
      </c>
      <c r="P506" s="7">
        <f>IF(AND(Table3[[#This Row],[Invalid Resolution (for count)]]=0,OR(Table3[[#This Row],[Appropriate Change Impact for Resolution]]="No",Table3[[#This Row],[Appropriate Change Category for Resolution]]="No")),1,0)</f>
        <v>0</v>
      </c>
    </row>
    <row r="507" spans="1:16" x14ac:dyDescent="0.25">
      <c r="A507" t="s">
        <v>1247</v>
      </c>
      <c r="B507" t="s">
        <v>5</v>
      </c>
      <c r="C507" t="s">
        <v>1248</v>
      </c>
      <c r="D507" t="s">
        <v>11</v>
      </c>
      <c r="E507" t="s">
        <v>7</v>
      </c>
      <c r="F507" t="s">
        <v>16</v>
      </c>
      <c r="H507" t="s">
        <v>90</v>
      </c>
      <c r="I507" t="s">
        <v>24</v>
      </c>
      <c r="J507" s="1" t="s">
        <v>2231</v>
      </c>
      <c r="K507" s="1" t="s">
        <v>2229</v>
      </c>
      <c r="L507" s="1" t="s">
        <v>2231</v>
      </c>
      <c r="M507" s="1" t="s">
        <v>2231</v>
      </c>
      <c r="N507" s="7">
        <f>IF(Table3[[#This Row],[Valid Resolution for Type]]="No",1,0)</f>
        <v>0</v>
      </c>
      <c r="O507" s="7">
        <f>IF(AND(Table3[[#This Row],[Invalid Resolution (for count)]]=0,Table3[[#This Row],[Vote Recorded]]="No"),1,0)</f>
        <v>1</v>
      </c>
      <c r="P507" s="7">
        <f>IF(AND(Table3[[#This Row],[Invalid Resolution (for count)]]=0,OR(Table3[[#This Row],[Appropriate Change Impact for Resolution]]="No",Table3[[#This Row],[Appropriate Change Category for Resolution]]="No")),1,0)</f>
        <v>0</v>
      </c>
    </row>
    <row r="508" spans="1:16" x14ac:dyDescent="0.25">
      <c r="A508" t="s">
        <v>1245</v>
      </c>
      <c r="B508" t="s">
        <v>5</v>
      </c>
      <c r="C508" t="s">
        <v>1246</v>
      </c>
      <c r="D508" t="s">
        <v>11</v>
      </c>
      <c r="E508" t="s">
        <v>7</v>
      </c>
      <c r="F508" t="s">
        <v>16</v>
      </c>
      <c r="H508" t="s">
        <v>90</v>
      </c>
      <c r="I508" t="s">
        <v>20</v>
      </c>
      <c r="J508" s="1" t="s">
        <v>2231</v>
      </c>
      <c r="K508" s="1" t="s">
        <v>2229</v>
      </c>
      <c r="L508" s="1" t="s">
        <v>2231</v>
      </c>
      <c r="M508" s="1" t="s">
        <v>2231</v>
      </c>
      <c r="N508" s="7">
        <f>IF(Table3[[#This Row],[Valid Resolution for Type]]="No",1,0)</f>
        <v>0</v>
      </c>
      <c r="O508" s="7">
        <f>IF(AND(Table3[[#This Row],[Invalid Resolution (for count)]]=0,Table3[[#This Row],[Vote Recorded]]="No"),1,0)</f>
        <v>1</v>
      </c>
      <c r="P508" s="7">
        <f>IF(AND(Table3[[#This Row],[Invalid Resolution (for count)]]=0,OR(Table3[[#This Row],[Appropriate Change Impact for Resolution]]="No",Table3[[#This Row],[Appropriate Change Category for Resolution]]="No")),1,0)</f>
        <v>0</v>
      </c>
    </row>
    <row r="509" spans="1:16" x14ac:dyDescent="0.25">
      <c r="A509" t="s">
        <v>1243</v>
      </c>
      <c r="B509" t="s">
        <v>540</v>
      </c>
      <c r="C509" t="s">
        <v>1244</v>
      </c>
      <c r="D509" t="s">
        <v>11</v>
      </c>
      <c r="E509" t="s">
        <v>7</v>
      </c>
      <c r="F509" t="s">
        <v>16</v>
      </c>
      <c r="H509" t="s">
        <v>90</v>
      </c>
      <c r="J509" s="1" t="s">
        <v>2231</v>
      </c>
      <c r="K509" s="1" t="s">
        <v>2229</v>
      </c>
      <c r="L509" s="1" t="s">
        <v>2231</v>
      </c>
      <c r="M509" t="s">
        <v>2229</v>
      </c>
      <c r="N509" s="7">
        <f>IF(Table3[[#This Row],[Valid Resolution for Type]]="No",1,0)</f>
        <v>0</v>
      </c>
      <c r="O509" s="7">
        <f>IF(AND(Table3[[#This Row],[Invalid Resolution (for count)]]=0,Table3[[#This Row],[Vote Recorded]]="No"),1,0)</f>
        <v>1</v>
      </c>
      <c r="P509" s="7">
        <f>IF(AND(Table3[[#This Row],[Invalid Resolution (for count)]]=0,OR(Table3[[#This Row],[Appropriate Change Impact for Resolution]]="No",Table3[[#This Row],[Appropriate Change Category for Resolution]]="No")),1,0)</f>
        <v>1</v>
      </c>
    </row>
    <row r="510" spans="1:16" x14ac:dyDescent="0.25">
      <c r="A510" t="s">
        <v>1241</v>
      </c>
      <c r="B510" t="s">
        <v>5</v>
      </c>
      <c r="C510" t="s">
        <v>1242</v>
      </c>
      <c r="D510" t="s">
        <v>11</v>
      </c>
      <c r="E510" t="s">
        <v>7</v>
      </c>
      <c r="F510" t="s">
        <v>8</v>
      </c>
      <c r="H510" t="s">
        <v>90</v>
      </c>
      <c r="I510" t="s">
        <v>24</v>
      </c>
      <c r="J510" s="1" t="s">
        <v>2231</v>
      </c>
      <c r="K510" s="1" t="s">
        <v>2229</v>
      </c>
      <c r="L510" s="1" t="s">
        <v>2231</v>
      </c>
      <c r="M510" t="s">
        <v>2231</v>
      </c>
      <c r="N510" s="7">
        <f>IF(Table3[[#This Row],[Valid Resolution for Type]]="No",1,0)</f>
        <v>0</v>
      </c>
      <c r="O510" s="7">
        <f>IF(AND(Table3[[#This Row],[Invalid Resolution (for count)]]=0,Table3[[#This Row],[Vote Recorded]]="No"),1,0)</f>
        <v>1</v>
      </c>
      <c r="P510" s="7">
        <f>IF(AND(Table3[[#This Row],[Invalid Resolution (for count)]]=0,OR(Table3[[#This Row],[Appropriate Change Impact for Resolution]]="No",Table3[[#This Row],[Appropriate Change Category for Resolution]]="No")),1,0)</f>
        <v>0</v>
      </c>
    </row>
    <row r="511" spans="1:16" x14ac:dyDescent="0.25">
      <c r="A511" t="s">
        <v>1239</v>
      </c>
      <c r="B511" t="s">
        <v>5</v>
      </c>
      <c r="C511" t="s">
        <v>1240</v>
      </c>
      <c r="D511" t="s">
        <v>11</v>
      </c>
      <c r="E511" t="s">
        <v>7</v>
      </c>
      <c r="F511" t="s">
        <v>16</v>
      </c>
      <c r="H511" t="s">
        <v>90</v>
      </c>
      <c r="I511" t="s">
        <v>24</v>
      </c>
      <c r="J511" s="1" t="s">
        <v>2231</v>
      </c>
      <c r="K511" s="1" t="s">
        <v>2229</v>
      </c>
      <c r="L511" s="1" t="s">
        <v>2231</v>
      </c>
      <c r="M511" s="1" t="s">
        <v>2231</v>
      </c>
      <c r="N511" s="7">
        <f>IF(Table3[[#This Row],[Valid Resolution for Type]]="No",1,0)</f>
        <v>0</v>
      </c>
      <c r="O511" s="7">
        <f>IF(AND(Table3[[#This Row],[Invalid Resolution (for count)]]=0,Table3[[#This Row],[Vote Recorded]]="No"),1,0)</f>
        <v>1</v>
      </c>
      <c r="P511" s="7">
        <f>IF(AND(Table3[[#This Row],[Invalid Resolution (for count)]]=0,OR(Table3[[#This Row],[Appropriate Change Impact for Resolution]]="No",Table3[[#This Row],[Appropriate Change Category for Resolution]]="No")),1,0)</f>
        <v>0</v>
      </c>
    </row>
    <row r="512" spans="1:16" x14ac:dyDescent="0.25">
      <c r="A512" t="s">
        <v>1237</v>
      </c>
      <c r="B512" t="s">
        <v>5</v>
      </c>
      <c r="C512" t="s">
        <v>1238</v>
      </c>
      <c r="D512" t="s">
        <v>11</v>
      </c>
      <c r="E512" t="s">
        <v>7</v>
      </c>
      <c r="F512" t="s">
        <v>8</v>
      </c>
      <c r="H512" t="s">
        <v>90</v>
      </c>
      <c r="I512" t="s">
        <v>24</v>
      </c>
      <c r="J512" s="1" t="s">
        <v>2231</v>
      </c>
      <c r="K512" s="1" t="s">
        <v>2229</v>
      </c>
      <c r="L512" s="1" t="s">
        <v>2231</v>
      </c>
      <c r="M512" t="s">
        <v>2231</v>
      </c>
      <c r="N512" s="7">
        <f>IF(Table3[[#This Row],[Valid Resolution for Type]]="No",1,0)</f>
        <v>0</v>
      </c>
      <c r="O512" s="7">
        <f>IF(AND(Table3[[#This Row],[Invalid Resolution (for count)]]=0,Table3[[#This Row],[Vote Recorded]]="No"),1,0)</f>
        <v>1</v>
      </c>
      <c r="P512" s="7">
        <f>IF(AND(Table3[[#This Row],[Invalid Resolution (for count)]]=0,OR(Table3[[#This Row],[Appropriate Change Impact for Resolution]]="No",Table3[[#This Row],[Appropriate Change Category for Resolution]]="No")),1,0)</f>
        <v>0</v>
      </c>
    </row>
    <row r="513" spans="1:16" x14ac:dyDescent="0.25">
      <c r="A513" t="s">
        <v>1235</v>
      </c>
      <c r="B513" t="s">
        <v>5</v>
      </c>
      <c r="C513" t="s">
        <v>1236</v>
      </c>
      <c r="D513" t="s">
        <v>11</v>
      </c>
      <c r="E513" t="s">
        <v>7</v>
      </c>
      <c r="F513" t="s">
        <v>16</v>
      </c>
      <c r="I513" t="s">
        <v>24</v>
      </c>
      <c r="J513" s="1" t="s">
        <v>2231</v>
      </c>
      <c r="K513" s="1" t="s">
        <v>2229</v>
      </c>
      <c r="L513" s="1" t="s">
        <v>2229</v>
      </c>
      <c r="M513" s="1" t="s">
        <v>2231</v>
      </c>
      <c r="N513" s="7">
        <f>IF(Table3[[#This Row],[Valid Resolution for Type]]="No",1,0)</f>
        <v>0</v>
      </c>
      <c r="O513" s="7">
        <f>IF(AND(Table3[[#This Row],[Invalid Resolution (for count)]]=0,Table3[[#This Row],[Vote Recorded]]="No"),1,0)</f>
        <v>1</v>
      </c>
      <c r="P513" s="7">
        <f>IF(AND(Table3[[#This Row],[Invalid Resolution (for count)]]=0,OR(Table3[[#This Row],[Appropriate Change Impact for Resolution]]="No",Table3[[#This Row],[Appropriate Change Category for Resolution]]="No")),1,0)</f>
        <v>1</v>
      </c>
    </row>
    <row r="514" spans="1:16" x14ac:dyDescent="0.25">
      <c r="A514" t="s">
        <v>1233</v>
      </c>
      <c r="B514" t="s">
        <v>5</v>
      </c>
      <c r="C514" t="s">
        <v>1234</v>
      </c>
      <c r="D514" t="s">
        <v>11</v>
      </c>
      <c r="E514" t="s">
        <v>7</v>
      </c>
      <c r="F514" t="s">
        <v>16</v>
      </c>
      <c r="H514" t="s">
        <v>90</v>
      </c>
      <c r="I514" t="s">
        <v>24</v>
      </c>
      <c r="J514" s="1" t="s">
        <v>2231</v>
      </c>
      <c r="K514" s="1" t="s">
        <v>2229</v>
      </c>
      <c r="L514" s="1" t="s">
        <v>2231</v>
      </c>
      <c r="M514" s="1" t="s">
        <v>2231</v>
      </c>
      <c r="N514" s="7">
        <f>IF(Table3[[#This Row],[Valid Resolution for Type]]="No",1,0)</f>
        <v>0</v>
      </c>
      <c r="O514" s="7">
        <f>IF(AND(Table3[[#This Row],[Invalid Resolution (for count)]]=0,Table3[[#This Row],[Vote Recorded]]="No"),1,0)</f>
        <v>1</v>
      </c>
      <c r="P514" s="7">
        <f>IF(AND(Table3[[#This Row],[Invalid Resolution (for count)]]=0,OR(Table3[[#This Row],[Appropriate Change Impact for Resolution]]="No",Table3[[#This Row],[Appropriate Change Category for Resolution]]="No")),1,0)</f>
        <v>0</v>
      </c>
    </row>
    <row r="515" spans="1:16" x14ac:dyDescent="0.25">
      <c r="A515" t="s">
        <v>1231</v>
      </c>
      <c r="B515" t="s">
        <v>540</v>
      </c>
      <c r="C515" t="s">
        <v>1232</v>
      </c>
      <c r="D515" t="s">
        <v>11</v>
      </c>
      <c r="E515" t="s">
        <v>7</v>
      </c>
      <c r="F515" t="s">
        <v>16</v>
      </c>
      <c r="J515" s="1" t="s">
        <v>2231</v>
      </c>
      <c r="K515" s="1" t="s">
        <v>2229</v>
      </c>
      <c r="L515" s="1" t="s">
        <v>2229</v>
      </c>
      <c r="M515" t="s">
        <v>2229</v>
      </c>
      <c r="N515" s="7">
        <f>IF(Table3[[#This Row],[Valid Resolution for Type]]="No",1,0)</f>
        <v>0</v>
      </c>
      <c r="O515" s="7">
        <f>IF(AND(Table3[[#This Row],[Invalid Resolution (for count)]]=0,Table3[[#This Row],[Vote Recorded]]="No"),1,0)</f>
        <v>1</v>
      </c>
      <c r="P515" s="7">
        <f>IF(AND(Table3[[#This Row],[Invalid Resolution (for count)]]=0,OR(Table3[[#This Row],[Appropriate Change Impact for Resolution]]="No",Table3[[#This Row],[Appropriate Change Category for Resolution]]="No")),1,0)</f>
        <v>1</v>
      </c>
    </row>
    <row r="516" spans="1:16" x14ac:dyDescent="0.25">
      <c r="A516" t="s">
        <v>1229</v>
      </c>
      <c r="B516" t="s">
        <v>5</v>
      </c>
      <c r="C516" t="s">
        <v>1230</v>
      </c>
      <c r="D516" t="s">
        <v>11</v>
      </c>
      <c r="E516" t="s">
        <v>7</v>
      </c>
      <c r="F516" t="s">
        <v>16</v>
      </c>
      <c r="H516" t="s">
        <v>90</v>
      </c>
      <c r="I516" t="s">
        <v>24</v>
      </c>
      <c r="J516" s="1" t="s">
        <v>2231</v>
      </c>
      <c r="K516" s="1" t="s">
        <v>2229</v>
      </c>
      <c r="L516" s="1" t="s">
        <v>2231</v>
      </c>
      <c r="M516" s="1" t="s">
        <v>2231</v>
      </c>
      <c r="N516" s="7">
        <f>IF(Table3[[#This Row],[Valid Resolution for Type]]="No",1,0)</f>
        <v>0</v>
      </c>
      <c r="O516" s="7">
        <f>IF(AND(Table3[[#This Row],[Invalid Resolution (for count)]]=0,Table3[[#This Row],[Vote Recorded]]="No"),1,0)</f>
        <v>1</v>
      </c>
      <c r="P516" s="7">
        <f>IF(AND(Table3[[#This Row],[Invalid Resolution (for count)]]=0,OR(Table3[[#This Row],[Appropriate Change Impact for Resolution]]="No",Table3[[#This Row],[Appropriate Change Category for Resolution]]="No")),1,0)</f>
        <v>0</v>
      </c>
    </row>
    <row r="517" spans="1:16" x14ac:dyDescent="0.25">
      <c r="A517" t="s">
        <v>1227</v>
      </c>
      <c r="B517" t="s">
        <v>540</v>
      </c>
      <c r="C517" t="s">
        <v>1228</v>
      </c>
      <c r="D517" t="s">
        <v>11</v>
      </c>
      <c r="E517" t="s">
        <v>7</v>
      </c>
      <c r="F517" t="s">
        <v>16</v>
      </c>
      <c r="J517" s="1" t="s">
        <v>2231</v>
      </c>
      <c r="K517" s="1" t="s">
        <v>2229</v>
      </c>
      <c r="L517" s="1" t="s">
        <v>2229</v>
      </c>
      <c r="M517" t="s">
        <v>2229</v>
      </c>
      <c r="N517" s="7">
        <f>IF(Table3[[#This Row],[Valid Resolution for Type]]="No",1,0)</f>
        <v>0</v>
      </c>
      <c r="O517" s="7">
        <f>IF(AND(Table3[[#This Row],[Invalid Resolution (for count)]]=0,Table3[[#This Row],[Vote Recorded]]="No"),1,0)</f>
        <v>1</v>
      </c>
      <c r="P517" s="7">
        <f>IF(AND(Table3[[#This Row],[Invalid Resolution (for count)]]=0,OR(Table3[[#This Row],[Appropriate Change Impact for Resolution]]="No",Table3[[#This Row],[Appropriate Change Category for Resolution]]="No")),1,0)</f>
        <v>1</v>
      </c>
    </row>
    <row r="518" spans="1:16" x14ac:dyDescent="0.25">
      <c r="A518" t="s">
        <v>1225</v>
      </c>
      <c r="B518" t="s">
        <v>5</v>
      </c>
      <c r="C518" t="s">
        <v>1226</v>
      </c>
      <c r="D518" t="s">
        <v>11</v>
      </c>
      <c r="E518" t="s">
        <v>7</v>
      </c>
      <c r="F518" t="s">
        <v>324</v>
      </c>
      <c r="J518" s="1" t="s">
        <v>2231</v>
      </c>
      <c r="K518" s="1" t="s">
        <v>2229</v>
      </c>
      <c r="L518" s="1" t="s">
        <v>2231</v>
      </c>
      <c r="M518" t="s">
        <v>2231</v>
      </c>
      <c r="N518" s="7">
        <f>IF(Table3[[#This Row],[Valid Resolution for Type]]="No",1,0)</f>
        <v>0</v>
      </c>
      <c r="O518" s="7">
        <f>IF(AND(Table3[[#This Row],[Invalid Resolution (for count)]]=0,Table3[[#This Row],[Vote Recorded]]="No"),1,0)</f>
        <v>1</v>
      </c>
      <c r="P518" s="7">
        <f>IF(AND(Table3[[#This Row],[Invalid Resolution (for count)]]=0,OR(Table3[[#This Row],[Appropriate Change Impact for Resolution]]="No",Table3[[#This Row],[Appropriate Change Category for Resolution]]="No")),1,0)</f>
        <v>0</v>
      </c>
    </row>
    <row r="519" spans="1:16" x14ac:dyDescent="0.25">
      <c r="A519" t="s">
        <v>1223</v>
      </c>
      <c r="B519" t="s">
        <v>5</v>
      </c>
      <c r="C519" t="s">
        <v>1224</v>
      </c>
      <c r="D519" t="s">
        <v>11</v>
      </c>
      <c r="E519" t="s">
        <v>7</v>
      </c>
      <c r="F519" t="s">
        <v>8</v>
      </c>
      <c r="H519" t="s">
        <v>90</v>
      </c>
      <c r="J519" s="1" t="s">
        <v>2231</v>
      </c>
      <c r="K519" s="1" t="s">
        <v>2229</v>
      </c>
      <c r="L519" s="1" t="s">
        <v>2231</v>
      </c>
      <c r="M519" t="s">
        <v>2229</v>
      </c>
      <c r="N519" s="7">
        <f>IF(Table3[[#This Row],[Valid Resolution for Type]]="No",1,0)</f>
        <v>0</v>
      </c>
      <c r="O519" s="7">
        <f>IF(AND(Table3[[#This Row],[Invalid Resolution (for count)]]=0,Table3[[#This Row],[Vote Recorded]]="No"),1,0)</f>
        <v>1</v>
      </c>
      <c r="P519" s="7">
        <f>IF(AND(Table3[[#This Row],[Invalid Resolution (for count)]]=0,OR(Table3[[#This Row],[Appropriate Change Impact for Resolution]]="No",Table3[[#This Row],[Appropriate Change Category for Resolution]]="No")),1,0)</f>
        <v>1</v>
      </c>
    </row>
    <row r="520" spans="1:16" x14ac:dyDescent="0.25">
      <c r="A520" t="s">
        <v>1221</v>
      </c>
      <c r="B520" t="s">
        <v>5</v>
      </c>
      <c r="C520" t="s">
        <v>1222</v>
      </c>
      <c r="D520" t="s">
        <v>11</v>
      </c>
      <c r="E520" t="s">
        <v>7</v>
      </c>
      <c r="F520" t="s">
        <v>16</v>
      </c>
      <c r="H520" t="s">
        <v>90</v>
      </c>
      <c r="J520" s="1" t="s">
        <v>2231</v>
      </c>
      <c r="K520" s="1" t="s">
        <v>2229</v>
      </c>
      <c r="L520" s="1" t="s">
        <v>2231</v>
      </c>
      <c r="M520" t="s">
        <v>2229</v>
      </c>
      <c r="N520" s="7">
        <f>IF(Table3[[#This Row],[Valid Resolution for Type]]="No",1,0)</f>
        <v>0</v>
      </c>
      <c r="O520" s="7">
        <f>IF(AND(Table3[[#This Row],[Invalid Resolution (for count)]]=0,Table3[[#This Row],[Vote Recorded]]="No"),1,0)</f>
        <v>1</v>
      </c>
      <c r="P520" s="7">
        <f>IF(AND(Table3[[#This Row],[Invalid Resolution (for count)]]=0,OR(Table3[[#This Row],[Appropriate Change Impact for Resolution]]="No",Table3[[#This Row],[Appropriate Change Category for Resolution]]="No")),1,0)</f>
        <v>1</v>
      </c>
    </row>
    <row r="521" spans="1:16" x14ac:dyDescent="0.25">
      <c r="A521" t="s">
        <v>1219</v>
      </c>
      <c r="B521" t="s">
        <v>5</v>
      </c>
      <c r="C521" t="s">
        <v>1220</v>
      </c>
      <c r="D521" t="s">
        <v>11</v>
      </c>
      <c r="E521" t="s">
        <v>7</v>
      </c>
      <c r="F521" t="s">
        <v>8</v>
      </c>
      <c r="H521" t="s">
        <v>90</v>
      </c>
      <c r="I521" t="s">
        <v>10</v>
      </c>
      <c r="J521" s="1" t="s">
        <v>2231</v>
      </c>
      <c r="K521" s="1" t="s">
        <v>2229</v>
      </c>
      <c r="L521" s="1" t="s">
        <v>2231</v>
      </c>
      <c r="M521" t="s">
        <v>2231</v>
      </c>
      <c r="N521" s="7">
        <f>IF(Table3[[#This Row],[Valid Resolution for Type]]="No",1,0)</f>
        <v>0</v>
      </c>
      <c r="O521" s="7">
        <f>IF(AND(Table3[[#This Row],[Invalid Resolution (for count)]]=0,Table3[[#This Row],[Vote Recorded]]="No"),1,0)</f>
        <v>1</v>
      </c>
      <c r="P521" s="7">
        <f>IF(AND(Table3[[#This Row],[Invalid Resolution (for count)]]=0,OR(Table3[[#This Row],[Appropriate Change Impact for Resolution]]="No",Table3[[#This Row],[Appropriate Change Category for Resolution]]="No")),1,0)</f>
        <v>0</v>
      </c>
    </row>
    <row r="522" spans="1:16" x14ac:dyDescent="0.25">
      <c r="A522" t="s">
        <v>1217</v>
      </c>
      <c r="B522" t="s">
        <v>5</v>
      </c>
      <c r="C522" t="s">
        <v>1218</v>
      </c>
      <c r="D522" t="s">
        <v>11</v>
      </c>
      <c r="E522" t="s">
        <v>7</v>
      </c>
      <c r="F522" t="s">
        <v>8</v>
      </c>
      <c r="H522" t="s">
        <v>90</v>
      </c>
      <c r="I522" t="s">
        <v>10</v>
      </c>
      <c r="J522" s="1" t="s">
        <v>2231</v>
      </c>
      <c r="K522" s="1" t="s">
        <v>2229</v>
      </c>
      <c r="L522" s="1" t="s">
        <v>2231</v>
      </c>
      <c r="M522" t="s">
        <v>2231</v>
      </c>
      <c r="N522" s="7">
        <f>IF(Table3[[#This Row],[Valid Resolution for Type]]="No",1,0)</f>
        <v>0</v>
      </c>
      <c r="O522" s="7">
        <f>IF(AND(Table3[[#This Row],[Invalid Resolution (for count)]]=0,Table3[[#This Row],[Vote Recorded]]="No"),1,0)</f>
        <v>1</v>
      </c>
      <c r="P522" s="7">
        <f>IF(AND(Table3[[#This Row],[Invalid Resolution (for count)]]=0,OR(Table3[[#This Row],[Appropriate Change Impact for Resolution]]="No",Table3[[#This Row],[Appropriate Change Category for Resolution]]="No")),1,0)</f>
        <v>0</v>
      </c>
    </row>
    <row r="523" spans="1:16" x14ac:dyDescent="0.25">
      <c r="A523" t="s">
        <v>1215</v>
      </c>
      <c r="B523" t="s">
        <v>5</v>
      </c>
      <c r="C523" t="s">
        <v>1216</v>
      </c>
      <c r="D523" t="s">
        <v>11</v>
      </c>
      <c r="E523" t="s">
        <v>7</v>
      </c>
      <c r="F523" t="s">
        <v>324</v>
      </c>
      <c r="H523" t="s">
        <v>90</v>
      </c>
      <c r="I523" t="s">
        <v>10</v>
      </c>
      <c r="J523" s="1" t="s">
        <v>2231</v>
      </c>
      <c r="K523" s="1" t="s">
        <v>2229</v>
      </c>
      <c r="L523" s="1" t="s">
        <v>2229</v>
      </c>
      <c r="M523" t="s">
        <v>2229</v>
      </c>
      <c r="N523" s="7">
        <f>IF(Table3[[#This Row],[Valid Resolution for Type]]="No",1,0)</f>
        <v>0</v>
      </c>
      <c r="O523" s="7">
        <f>IF(AND(Table3[[#This Row],[Invalid Resolution (for count)]]=0,Table3[[#This Row],[Vote Recorded]]="No"),1,0)</f>
        <v>1</v>
      </c>
      <c r="P523" s="7">
        <f>IF(AND(Table3[[#This Row],[Invalid Resolution (for count)]]=0,OR(Table3[[#This Row],[Appropriate Change Impact for Resolution]]="No",Table3[[#This Row],[Appropriate Change Category for Resolution]]="No")),1,0)</f>
        <v>1</v>
      </c>
    </row>
    <row r="524" spans="1:16" x14ac:dyDescent="0.25">
      <c r="A524" t="s">
        <v>1213</v>
      </c>
      <c r="B524" t="s">
        <v>5</v>
      </c>
      <c r="C524" t="s">
        <v>1214</v>
      </c>
      <c r="D524" t="s">
        <v>11</v>
      </c>
      <c r="E524" t="s">
        <v>7</v>
      </c>
      <c r="F524" t="s">
        <v>136</v>
      </c>
      <c r="J524" s="1" t="s">
        <v>2231</v>
      </c>
      <c r="K524" s="1" t="s">
        <v>2229</v>
      </c>
      <c r="L524" s="1" t="s">
        <v>2231</v>
      </c>
      <c r="M524" t="s">
        <v>2231</v>
      </c>
      <c r="N524" s="7">
        <f>IF(Table3[[#This Row],[Valid Resolution for Type]]="No",1,0)</f>
        <v>0</v>
      </c>
      <c r="O524" s="7">
        <f>IF(AND(Table3[[#This Row],[Invalid Resolution (for count)]]=0,Table3[[#This Row],[Vote Recorded]]="No"),1,0)</f>
        <v>1</v>
      </c>
      <c r="P524" s="7">
        <f>IF(AND(Table3[[#This Row],[Invalid Resolution (for count)]]=0,OR(Table3[[#This Row],[Appropriate Change Impact for Resolution]]="No",Table3[[#This Row],[Appropriate Change Category for Resolution]]="No")),1,0)</f>
        <v>0</v>
      </c>
    </row>
    <row r="525" spans="1:16" x14ac:dyDescent="0.25">
      <c r="A525" t="s">
        <v>1211</v>
      </c>
      <c r="B525" t="s">
        <v>5</v>
      </c>
      <c r="C525" t="s">
        <v>1212</v>
      </c>
      <c r="D525" t="s">
        <v>11</v>
      </c>
      <c r="E525" t="s">
        <v>7</v>
      </c>
      <c r="F525" t="s">
        <v>8</v>
      </c>
      <c r="H525" t="s">
        <v>90</v>
      </c>
      <c r="I525" t="s">
        <v>10</v>
      </c>
      <c r="J525" s="1" t="s">
        <v>2231</v>
      </c>
      <c r="K525" s="1" t="s">
        <v>2229</v>
      </c>
      <c r="L525" s="1" t="s">
        <v>2231</v>
      </c>
      <c r="M525" t="s">
        <v>2231</v>
      </c>
      <c r="N525" s="7">
        <f>IF(Table3[[#This Row],[Valid Resolution for Type]]="No",1,0)</f>
        <v>0</v>
      </c>
      <c r="O525" s="7">
        <f>IF(AND(Table3[[#This Row],[Invalid Resolution (for count)]]=0,Table3[[#This Row],[Vote Recorded]]="No"),1,0)</f>
        <v>1</v>
      </c>
      <c r="P525" s="7">
        <f>IF(AND(Table3[[#This Row],[Invalid Resolution (for count)]]=0,OR(Table3[[#This Row],[Appropriate Change Impact for Resolution]]="No",Table3[[#This Row],[Appropriate Change Category for Resolution]]="No")),1,0)</f>
        <v>0</v>
      </c>
    </row>
    <row r="526" spans="1:16" x14ac:dyDescent="0.25">
      <c r="A526" t="s">
        <v>1209</v>
      </c>
      <c r="B526" t="s">
        <v>5</v>
      </c>
      <c r="C526" t="s">
        <v>1210</v>
      </c>
      <c r="D526" t="s">
        <v>11</v>
      </c>
      <c r="E526" t="s">
        <v>7</v>
      </c>
      <c r="F526" t="s">
        <v>61</v>
      </c>
      <c r="I526" t="s">
        <v>10</v>
      </c>
      <c r="J526" s="1" t="s">
        <v>2231</v>
      </c>
      <c r="K526" s="1" t="s">
        <v>2229</v>
      </c>
      <c r="L526" s="1" t="s">
        <v>2229</v>
      </c>
      <c r="M526" t="s">
        <v>2231</v>
      </c>
      <c r="N526" s="7">
        <f>IF(Table3[[#This Row],[Valid Resolution for Type]]="No",1,0)</f>
        <v>0</v>
      </c>
      <c r="O526" s="7">
        <f>IF(AND(Table3[[#This Row],[Invalid Resolution (for count)]]=0,Table3[[#This Row],[Vote Recorded]]="No"),1,0)</f>
        <v>1</v>
      </c>
      <c r="P526" s="7">
        <f>IF(AND(Table3[[#This Row],[Invalid Resolution (for count)]]=0,OR(Table3[[#This Row],[Appropriate Change Impact for Resolution]]="No",Table3[[#This Row],[Appropriate Change Category for Resolution]]="No")),1,0)</f>
        <v>1</v>
      </c>
    </row>
    <row r="527" spans="1:16" x14ac:dyDescent="0.25">
      <c r="A527" t="s">
        <v>1207</v>
      </c>
      <c r="B527" t="s">
        <v>5</v>
      </c>
      <c r="C527" t="s">
        <v>1208</v>
      </c>
      <c r="D527" t="s">
        <v>11</v>
      </c>
      <c r="E527" t="s">
        <v>7</v>
      </c>
      <c r="F527" t="s">
        <v>16</v>
      </c>
      <c r="H527" t="s">
        <v>90</v>
      </c>
      <c r="I527" t="s">
        <v>20</v>
      </c>
      <c r="J527" s="1" t="s">
        <v>2231</v>
      </c>
      <c r="K527" s="1" t="s">
        <v>2229</v>
      </c>
      <c r="L527" s="1" t="s">
        <v>2231</v>
      </c>
      <c r="M527" s="1" t="s">
        <v>2231</v>
      </c>
      <c r="N527" s="7">
        <f>IF(Table3[[#This Row],[Valid Resolution for Type]]="No",1,0)</f>
        <v>0</v>
      </c>
      <c r="O527" s="7">
        <f>IF(AND(Table3[[#This Row],[Invalid Resolution (for count)]]=0,Table3[[#This Row],[Vote Recorded]]="No"),1,0)</f>
        <v>1</v>
      </c>
      <c r="P527" s="7">
        <f>IF(AND(Table3[[#This Row],[Invalid Resolution (for count)]]=0,OR(Table3[[#This Row],[Appropriate Change Impact for Resolution]]="No",Table3[[#This Row],[Appropriate Change Category for Resolution]]="No")),1,0)</f>
        <v>0</v>
      </c>
    </row>
    <row r="528" spans="1:16" x14ac:dyDescent="0.25">
      <c r="A528" t="s">
        <v>1205</v>
      </c>
      <c r="B528" t="s">
        <v>5</v>
      </c>
      <c r="C528" t="s">
        <v>1206</v>
      </c>
      <c r="D528" t="s">
        <v>11</v>
      </c>
      <c r="E528" t="s">
        <v>7</v>
      </c>
      <c r="F528" t="s">
        <v>8</v>
      </c>
      <c r="H528" t="s">
        <v>90</v>
      </c>
      <c r="I528" t="s">
        <v>10</v>
      </c>
      <c r="J528" s="1" t="s">
        <v>2231</v>
      </c>
      <c r="K528" s="1" t="s">
        <v>2229</v>
      </c>
      <c r="L528" s="1" t="s">
        <v>2231</v>
      </c>
      <c r="M528" t="s">
        <v>2231</v>
      </c>
      <c r="N528" s="7">
        <f>IF(Table3[[#This Row],[Valid Resolution for Type]]="No",1,0)</f>
        <v>0</v>
      </c>
      <c r="O528" s="7">
        <f>IF(AND(Table3[[#This Row],[Invalid Resolution (for count)]]=0,Table3[[#This Row],[Vote Recorded]]="No"),1,0)</f>
        <v>1</v>
      </c>
      <c r="P528" s="7">
        <f>IF(AND(Table3[[#This Row],[Invalid Resolution (for count)]]=0,OR(Table3[[#This Row],[Appropriate Change Impact for Resolution]]="No",Table3[[#This Row],[Appropriate Change Category for Resolution]]="No")),1,0)</f>
        <v>0</v>
      </c>
    </row>
    <row r="529" spans="1:16" x14ac:dyDescent="0.25">
      <c r="A529" t="s">
        <v>1203</v>
      </c>
      <c r="B529" t="s">
        <v>5</v>
      </c>
      <c r="C529" t="s">
        <v>1204</v>
      </c>
      <c r="D529" t="s">
        <v>11</v>
      </c>
      <c r="E529" t="s">
        <v>7</v>
      </c>
      <c r="F529" t="s">
        <v>16</v>
      </c>
      <c r="H529" t="s">
        <v>90</v>
      </c>
      <c r="I529" t="s">
        <v>24</v>
      </c>
      <c r="J529" s="1" t="s">
        <v>2231</v>
      </c>
      <c r="K529" s="1" t="s">
        <v>2229</v>
      </c>
      <c r="L529" s="1" t="s">
        <v>2231</v>
      </c>
      <c r="M529" s="1" t="s">
        <v>2231</v>
      </c>
      <c r="N529" s="7">
        <f>IF(Table3[[#This Row],[Valid Resolution for Type]]="No",1,0)</f>
        <v>0</v>
      </c>
      <c r="O529" s="7">
        <f>IF(AND(Table3[[#This Row],[Invalid Resolution (for count)]]=0,Table3[[#This Row],[Vote Recorded]]="No"),1,0)</f>
        <v>1</v>
      </c>
      <c r="P529" s="7">
        <f>IF(AND(Table3[[#This Row],[Invalid Resolution (for count)]]=0,OR(Table3[[#This Row],[Appropriate Change Impact for Resolution]]="No",Table3[[#This Row],[Appropriate Change Category for Resolution]]="No")),1,0)</f>
        <v>0</v>
      </c>
    </row>
    <row r="530" spans="1:16" x14ac:dyDescent="0.25">
      <c r="A530" t="s">
        <v>1201</v>
      </c>
      <c r="B530" t="s">
        <v>5</v>
      </c>
      <c r="C530" t="s">
        <v>1202</v>
      </c>
      <c r="D530" t="s">
        <v>11</v>
      </c>
      <c r="E530" t="s">
        <v>7</v>
      </c>
      <c r="F530" t="s">
        <v>136</v>
      </c>
      <c r="J530" s="1" t="s">
        <v>2231</v>
      </c>
      <c r="K530" s="1" t="s">
        <v>2229</v>
      </c>
      <c r="L530" s="1" t="s">
        <v>2231</v>
      </c>
      <c r="M530" t="s">
        <v>2231</v>
      </c>
      <c r="N530" s="7">
        <f>IF(Table3[[#This Row],[Valid Resolution for Type]]="No",1,0)</f>
        <v>0</v>
      </c>
      <c r="O530" s="7">
        <f>IF(AND(Table3[[#This Row],[Invalid Resolution (for count)]]=0,Table3[[#This Row],[Vote Recorded]]="No"),1,0)</f>
        <v>1</v>
      </c>
      <c r="P530" s="7">
        <f>IF(AND(Table3[[#This Row],[Invalid Resolution (for count)]]=0,OR(Table3[[#This Row],[Appropriate Change Impact for Resolution]]="No",Table3[[#This Row],[Appropriate Change Category for Resolution]]="No")),1,0)</f>
        <v>0</v>
      </c>
    </row>
    <row r="531" spans="1:16" x14ac:dyDescent="0.25">
      <c r="A531" t="s">
        <v>1199</v>
      </c>
      <c r="B531" t="s">
        <v>5</v>
      </c>
      <c r="C531" t="s">
        <v>1200</v>
      </c>
      <c r="D531" t="s">
        <v>11</v>
      </c>
      <c r="E531" t="s">
        <v>7</v>
      </c>
      <c r="F531" t="s">
        <v>16</v>
      </c>
      <c r="H531" t="s">
        <v>90</v>
      </c>
      <c r="I531" t="s">
        <v>10</v>
      </c>
      <c r="J531" s="1" t="s">
        <v>2231</v>
      </c>
      <c r="K531" s="1" t="s">
        <v>2229</v>
      </c>
      <c r="L531" s="1" t="s">
        <v>2231</v>
      </c>
      <c r="M531" s="1" t="s">
        <v>2231</v>
      </c>
      <c r="N531" s="7">
        <f>IF(Table3[[#This Row],[Valid Resolution for Type]]="No",1,0)</f>
        <v>0</v>
      </c>
      <c r="O531" s="7">
        <f>IF(AND(Table3[[#This Row],[Invalid Resolution (for count)]]=0,Table3[[#This Row],[Vote Recorded]]="No"),1,0)</f>
        <v>1</v>
      </c>
      <c r="P531" s="7">
        <f>IF(AND(Table3[[#This Row],[Invalid Resolution (for count)]]=0,OR(Table3[[#This Row],[Appropriate Change Impact for Resolution]]="No",Table3[[#This Row],[Appropriate Change Category for Resolution]]="No")),1,0)</f>
        <v>0</v>
      </c>
    </row>
    <row r="532" spans="1:16" x14ac:dyDescent="0.25">
      <c r="A532" t="s">
        <v>123</v>
      </c>
      <c r="B532" t="s">
        <v>5</v>
      </c>
      <c r="C532" t="s">
        <v>124</v>
      </c>
      <c r="D532" t="s">
        <v>11</v>
      </c>
      <c r="E532" t="s">
        <v>7</v>
      </c>
      <c r="F532" t="s">
        <v>16</v>
      </c>
      <c r="G532" t="s">
        <v>69</v>
      </c>
      <c r="I532" t="s">
        <v>10</v>
      </c>
      <c r="J532" s="1" t="s">
        <v>2231</v>
      </c>
      <c r="K532" s="1" t="s">
        <v>2231</v>
      </c>
      <c r="L532" s="1" t="s">
        <v>2229</v>
      </c>
      <c r="M532" s="1" t="s">
        <v>2231</v>
      </c>
      <c r="N532" s="7">
        <f>IF(Table3[[#This Row],[Valid Resolution for Type]]="No",1,0)</f>
        <v>0</v>
      </c>
      <c r="O532" s="7">
        <f>IF(AND(Table3[[#This Row],[Invalid Resolution (for count)]]=0,Table3[[#This Row],[Vote Recorded]]="No"),1,0)</f>
        <v>0</v>
      </c>
      <c r="P532" s="7">
        <f>IF(AND(Table3[[#This Row],[Invalid Resolution (for count)]]=0,OR(Table3[[#This Row],[Appropriate Change Impact for Resolution]]="No",Table3[[#This Row],[Appropriate Change Category for Resolution]]="No")),1,0)</f>
        <v>1</v>
      </c>
    </row>
    <row r="533" spans="1:16" x14ac:dyDescent="0.25">
      <c r="A533" t="s">
        <v>118</v>
      </c>
      <c r="B533" t="s">
        <v>25</v>
      </c>
      <c r="C533" t="s">
        <v>119</v>
      </c>
      <c r="D533" t="s">
        <v>11</v>
      </c>
      <c r="E533" t="s">
        <v>7</v>
      </c>
      <c r="F533" t="s">
        <v>16</v>
      </c>
      <c r="G533" t="s">
        <v>69</v>
      </c>
      <c r="J533" s="1" t="s">
        <v>2229</v>
      </c>
      <c r="K533" s="1" t="s">
        <v>2231</v>
      </c>
      <c r="L533" s="1" t="s">
        <v>2229</v>
      </c>
      <c r="M533" t="s">
        <v>2229</v>
      </c>
      <c r="N533" s="7">
        <f>IF(Table3[[#This Row],[Valid Resolution for Type]]="No",1,0)</f>
        <v>1</v>
      </c>
      <c r="O533" s="7">
        <f>IF(AND(Table3[[#This Row],[Invalid Resolution (for count)]]=0,Table3[[#This Row],[Vote Recorded]]="No"),1,0)</f>
        <v>0</v>
      </c>
      <c r="P533" s="7">
        <f>IF(AND(Table3[[#This Row],[Invalid Resolution (for count)]]=0,OR(Table3[[#This Row],[Appropriate Change Impact for Resolution]]="No",Table3[[#This Row],[Appropriate Change Category for Resolution]]="No")),1,0)</f>
        <v>0</v>
      </c>
    </row>
    <row r="534" spans="1:16" x14ac:dyDescent="0.25">
      <c r="A534" t="s">
        <v>116</v>
      </c>
      <c r="B534" t="s">
        <v>5</v>
      </c>
      <c r="C534" t="s">
        <v>117</v>
      </c>
      <c r="D534" t="s">
        <v>11</v>
      </c>
      <c r="E534" t="s">
        <v>7</v>
      </c>
      <c r="F534" t="s">
        <v>8</v>
      </c>
      <c r="G534" t="s">
        <v>69</v>
      </c>
      <c r="I534" t="s">
        <v>20</v>
      </c>
      <c r="J534" s="1" t="s">
        <v>2231</v>
      </c>
      <c r="K534" s="1" t="s">
        <v>2231</v>
      </c>
      <c r="L534" s="1" t="s">
        <v>2229</v>
      </c>
      <c r="M534" t="s">
        <v>2231</v>
      </c>
      <c r="N534" s="7">
        <f>IF(Table3[[#This Row],[Valid Resolution for Type]]="No",1,0)</f>
        <v>0</v>
      </c>
      <c r="O534" s="7">
        <f>IF(AND(Table3[[#This Row],[Invalid Resolution (for count)]]=0,Table3[[#This Row],[Vote Recorded]]="No"),1,0)</f>
        <v>0</v>
      </c>
      <c r="P534" s="7">
        <f>IF(AND(Table3[[#This Row],[Invalid Resolution (for count)]]=0,OR(Table3[[#This Row],[Appropriate Change Impact for Resolution]]="No",Table3[[#This Row],[Appropriate Change Category for Resolution]]="No")),1,0)</f>
        <v>1</v>
      </c>
    </row>
    <row r="535" spans="1:16" x14ac:dyDescent="0.25">
      <c r="A535" t="s">
        <v>114</v>
      </c>
      <c r="B535" t="s">
        <v>5</v>
      </c>
      <c r="C535" t="s">
        <v>115</v>
      </c>
      <c r="D535" t="s">
        <v>11</v>
      </c>
      <c r="E535" t="s">
        <v>7</v>
      </c>
      <c r="F535" t="s">
        <v>16</v>
      </c>
      <c r="G535" t="s">
        <v>69</v>
      </c>
      <c r="I535" t="s">
        <v>20</v>
      </c>
      <c r="J535" s="1" t="s">
        <v>2231</v>
      </c>
      <c r="K535" s="1" t="s">
        <v>2231</v>
      </c>
      <c r="L535" s="1" t="s">
        <v>2229</v>
      </c>
      <c r="M535" s="1" t="s">
        <v>2231</v>
      </c>
      <c r="N535" s="7">
        <f>IF(Table3[[#This Row],[Valid Resolution for Type]]="No",1,0)</f>
        <v>0</v>
      </c>
      <c r="O535" s="7">
        <f>IF(AND(Table3[[#This Row],[Invalid Resolution (for count)]]=0,Table3[[#This Row],[Vote Recorded]]="No"),1,0)</f>
        <v>0</v>
      </c>
      <c r="P535" s="7">
        <f>IF(AND(Table3[[#This Row],[Invalid Resolution (for count)]]=0,OR(Table3[[#This Row],[Appropriate Change Impact for Resolution]]="No",Table3[[#This Row],[Appropriate Change Category for Resolution]]="No")),1,0)</f>
        <v>1</v>
      </c>
    </row>
    <row r="536" spans="1:16" x14ac:dyDescent="0.25">
      <c r="A536" t="s">
        <v>985</v>
      </c>
      <c r="B536" t="s">
        <v>5</v>
      </c>
      <c r="C536" t="s">
        <v>986</v>
      </c>
      <c r="D536" t="s">
        <v>11</v>
      </c>
      <c r="E536" t="s">
        <v>7</v>
      </c>
      <c r="F536" t="s">
        <v>324</v>
      </c>
      <c r="I536" t="s">
        <v>10</v>
      </c>
      <c r="J536" s="1" t="s">
        <v>2231</v>
      </c>
      <c r="K536" s="1" t="s">
        <v>2229</v>
      </c>
      <c r="L536" s="1" t="s">
        <v>2231</v>
      </c>
      <c r="M536" t="s">
        <v>2229</v>
      </c>
      <c r="N536" s="7">
        <f>IF(Table3[[#This Row],[Valid Resolution for Type]]="No",1,0)</f>
        <v>0</v>
      </c>
      <c r="O536" s="7">
        <f>IF(AND(Table3[[#This Row],[Invalid Resolution (for count)]]=0,Table3[[#This Row],[Vote Recorded]]="No"),1,0)</f>
        <v>1</v>
      </c>
      <c r="P536" s="7">
        <f>IF(AND(Table3[[#This Row],[Invalid Resolution (for count)]]=0,OR(Table3[[#This Row],[Appropriate Change Impact for Resolution]]="No",Table3[[#This Row],[Appropriate Change Category for Resolution]]="No")),1,0)</f>
        <v>1</v>
      </c>
    </row>
    <row r="537" spans="1:16" x14ac:dyDescent="0.25">
      <c r="A537" t="s">
        <v>983</v>
      </c>
      <c r="B537" t="s">
        <v>5</v>
      </c>
      <c r="C537" t="s">
        <v>984</v>
      </c>
      <c r="D537" t="s">
        <v>11</v>
      </c>
      <c r="E537" t="s">
        <v>7</v>
      </c>
      <c r="F537" t="s">
        <v>324</v>
      </c>
      <c r="I537" t="s">
        <v>24</v>
      </c>
      <c r="J537" s="1" t="s">
        <v>2231</v>
      </c>
      <c r="K537" s="1" t="s">
        <v>2229</v>
      </c>
      <c r="L537" s="1" t="s">
        <v>2231</v>
      </c>
      <c r="M537" t="s">
        <v>2229</v>
      </c>
      <c r="N537" s="7">
        <f>IF(Table3[[#This Row],[Valid Resolution for Type]]="No",1,0)</f>
        <v>0</v>
      </c>
      <c r="O537" s="7">
        <f>IF(AND(Table3[[#This Row],[Invalid Resolution (for count)]]=0,Table3[[#This Row],[Vote Recorded]]="No"),1,0)</f>
        <v>1</v>
      </c>
      <c r="P537" s="7">
        <f>IF(AND(Table3[[#This Row],[Invalid Resolution (for count)]]=0,OR(Table3[[#This Row],[Appropriate Change Impact for Resolution]]="No",Table3[[#This Row],[Appropriate Change Category for Resolution]]="No")),1,0)</f>
        <v>1</v>
      </c>
    </row>
    <row r="538" spans="1:16" x14ac:dyDescent="0.25">
      <c r="A538" t="s">
        <v>112</v>
      </c>
      <c r="B538" t="s">
        <v>5</v>
      </c>
      <c r="C538" t="s">
        <v>113</v>
      </c>
      <c r="D538" t="s">
        <v>11</v>
      </c>
      <c r="E538" t="s">
        <v>7</v>
      </c>
      <c r="F538" t="s">
        <v>8</v>
      </c>
      <c r="G538" t="s">
        <v>69</v>
      </c>
      <c r="I538" t="s">
        <v>20</v>
      </c>
      <c r="J538" s="1" t="s">
        <v>2231</v>
      </c>
      <c r="K538" s="1" t="s">
        <v>2231</v>
      </c>
      <c r="L538" s="1" t="s">
        <v>2229</v>
      </c>
      <c r="M538" t="s">
        <v>2231</v>
      </c>
      <c r="N538" s="7">
        <f>IF(Table3[[#This Row],[Valid Resolution for Type]]="No",1,0)</f>
        <v>0</v>
      </c>
      <c r="O538" s="7">
        <f>IF(AND(Table3[[#This Row],[Invalid Resolution (for count)]]=0,Table3[[#This Row],[Vote Recorded]]="No"),1,0)</f>
        <v>0</v>
      </c>
      <c r="P538" s="7">
        <f>IF(AND(Table3[[#This Row],[Invalid Resolution (for count)]]=0,OR(Table3[[#This Row],[Appropriate Change Impact for Resolution]]="No",Table3[[#This Row],[Appropriate Change Category for Resolution]]="No")),1,0)</f>
        <v>1</v>
      </c>
    </row>
    <row r="539" spans="1:16" x14ac:dyDescent="0.25">
      <c r="A539" t="s">
        <v>917</v>
      </c>
      <c r="B539" t="s">
        <v>5</v>
      </c>
      <c r="C539" t="s">
        <v>918</v>
      </c>
      <c r="D539" t="s">
        <v>11</v>
      </c>
      <c r="E539" t="s">
        <v>7</v>
      </c>
      <c r="F539" t="s">
        <v>16</v>
      </c>
      <c r="H539" t="s">
        <v>90</v>
      </c>
      <c r="I539" t="s">
        <v>24</v>
      </c>
      <c r="J539" s="1" t="s">
        <v>2231</v>
      </c>
      <c r="K539" s="1" t="s">
        <v>2229</v>
      </c>
      <c r="L539" s="1" t="s">
        <v>2231</v>
      </c>
      <c r="M539" s="1" t="s">
        <v>2231</v>
      </c>
      <c r="N539" s="7">
        <f>IF(Table3[[#This Row],[Valid Resolution for Type]]="No",1,0)</f>
        <v>0</v>
      </c>
      <c r="O539" s="7">
        <f>IF(AND(Table3[[#This Row],[Invalid Resolution (for count)]]=0,Table3[[#This Row],[Vote Recorded]]="No"),1,0)</f>
        <v>1</v>
      </c>
      <c r="P539" s="7">
        <f>IF(AND(Table3[[#This Row],[Invalid Resolution (for count)]]=0,OR(Table3[[#This Row],[Appropriate Change Impact for Resolution]]="No",Table3[[#This Row],[Appropriate Change Category for Resolution]]="No")),1,0)</f>
        <v>0</v>
      </c>
    </row>
    <row r="540" spans="1:16" x14ac:dyDescent="0.25">
      <c r="A540" t="s">
        <v>110</v>
      </c>
      <c r="B540" t="s">
        <v>5</v>
      </c>
      <c r="C540" t="s">
        <v>111</v>
      </c>
      <c r="D540" t="s">
        <v>11</v>
      </c>
      <c r="E540" t="s">
        <v>7</v>
      </c>
      <c r="F540" t="s">
        <v>8</v>
      </c>
      <c r="G540" t="s">
        <v>69</v>
      </c>
      <c r="I540" t="s">
        <v>10</v>
      </c>
      <c r="J540" s="1" t="s">
        <v>2231</v>
      </c>
      <c r="K540" s="1" t="s">
        <v>2231</v>
      </c>
      <c r="L540" s="1" t="s">
        <v>2229</v>
      </c>
      <c r="M540" t="s">
        <v>2231</v>
      </c>
      <c r="N540" s="7">
        <f>IF(Table3[[#This Row],[Valid Resolution for Type]]="No",1,0)</f>
        <v>0</v>
      </c>
      <c r="O540" s="7">
        <f>IF(AND(Table3[[#This Row],[Invalid Resolution (for count)]]=0,Table3[[#This Row],[Vote Recorded]]="No"),1,0)</f>
        <v>0</v>
      </c>
      <c r="P540" s="7">
        <f>IF(AND(Table3[[#This Row],[Invalid Resolution (for count)]]=0,OR(Table3[[#This Row],[Appropriate Change Impact for Resolution]]="No",Table3[[#This Row],[Appropriate Change Category for Resolution]]="No")),1,0)</f>
        <v>1</v>
      </c>
    </row>
    <row r="541" spans="1:16" x14ac:dyDescent="0.25">
      <c r="A541" t="s">
        <v>108</v>
      </c>
      <c r="B541" t="s">
        <v>5</v>
      </c>
      <c r="C541" t="s">
        <v>109</v>
      </c>
      <c r="D541" t="s">
        <v>11</v>
      </c>
      <c r="E541" t="s">
        <v>7</v>
      </c>
      <c r="F541" t="s">
        <v>16</v>
      </c>
      <c r="G541" t="s">
        <v>69</v>
      </c>
      <c r="I541" t="s">
        <v>20</v>
      </c>
      <c r="J541" s="1" t="s">
        <v>2231</v>
      </c>
      <c r="K541" s="1" t="s">
        <v>2231</v>
      </c>
      <c r="L541" s="1" t="s">
        <v>2229</v>
      </c>
      <c r="M541" s="1" t="s">
        <v>2231</v>
      </c>
      <c r="N541" s="7">
        <f>IF(Table3[[#This Row],[Valid Resolution for Type]]="No",1,0)</f>
        <v>0</v>
      </c>
      <c r="O541" s="7">
        <f>IF(AND(Table3[[#This Row],[Invalid Resolution (for count)]]=0,Table3[[#This Row],[Vote Recorded]]="No"),1,0)</f>
        <v>0</v>
      </c>
      <c r="P541" s="7">
        <f>IF(AND(Table3[[#This Row],[Invalid Resolution (for count)]]=0,OR(Table3[[#This Row],[Appropriate Change Impact for Resolution]]="No",Table3[[#This Row],[Appropriate Change Category for Resolution]]="No")),1,0)</f>
        <v>1</v>
      </c>
    </row>
    <row r="542" spans="1:16" x14ac:dyDescent="0.25">
      <c r="A542" t="s">
        <v>106</v>
      </c>
      <c r="B542" t="s">
        <v>5</v>
      </c>
      <c r="C542" t="s">
        <v>107</v>
      </c>
      <c r="D542" t="s">
        <v>11</v>
      </c>
      <c r="E542" t="s">
        <v>7</v>
      </c>
      <c r="F542" t="s">
        <v>16</v>
      </c>
      <c r="G542" t="s">
        <v>69</v>
      </c>
      <c r="I542" t="s">
        <v>20</v>
      </c>
      <c r="J542" s="1" t="s">
        <v>2231</v>
      </c>
      <c r="K542" s="1" t="s">
        <v>2231</v>
      </c>
      <c r="L542" s="1" t="s">
        <v>2229</v>
      </c>
      <c r="M542" s="1" t="s">
        <v>2231</v>
      </c>
      <c r="N542" s="7">
        <f>IF(Table3[[#This Row],[Valid Resolution for Type]]="No",1,0)</f>
        <v>0</v>
      </c>
      <c r="O542" s="7">
        <f>IF(AND(Table3[[#This Row],[Invalid Resolution (for count)]]=0,Table3[[#This Row],[Vote Recorded]]="No"),1,0)</f>
        <v>0</v>
      </c>
      <c r="P542" s="7">
        <f>IF(AND(Table3[[#This Row],[Invalid Resolution (for count)]]=0,OR(Table3[[#This Row],[Appropriate Change Impact for Resolution]]="No",Table3[[#This Row],[Appropriate Change Category for Resolution]]="No")),1,0)</f>
        <v>1</v>
      </c>
    </row>
    <row r="543" spans="1:16" x14ac:dyDescent="0.25">
      <c r="A543" t="s">
        <v>104</v>
      </c>
      <c r="B543" t="s">
        <v>5</v>
      </c>
      <c r="C543" t="s">
        <v>105</v>
      </c>
      <c r="D543" t="s">
        <v>11</v>
      </c>
      <c r="E543" t="s">
        <v>7</v>
      </c>
      <c r="F543" t="s">
        <v>16</v>
      </c>
      <c r="G543" t="s">
        <v>69</v>
      </c>
      <c r="I543" t="s">
        <v>20</v>
      </c>
      <c r="J543" s="1" t="s">
        <v>2231</v>
      </c>
      <c r="K543" s="1" t="s">
        <v>2231</v>
      </c>
      <c r="L543" s="1" t="s">
        <v>2229</v>
      </c>
      <c r="M543" s="1" t="s">
        <v>2231</v>
      </c>
      <c r="N543" s="7">
        <f>IF(Table3[[#This Row],[Valid Resolution for Type]]="No",1,0)</f>
        <v>0</v>
      </c>
      <c r="O543" s="7">
        <f>IF(AND(Table3[[#This Row],[Invalid Resolution (for count)]]=0,Table3[[#This Row],[Vote Recorded]]="No"),1,0)</f>
        <v>0</v>
      </c>
      <c r="P543" s="7">
        <f>IF(AND(Table3[[#This Row],[Invalid Resolution (for count)]]=0,OR(Table3[[#This Row],[Appropriate Change Impact for Resolution]]="No",Table3[[#This Row],[Appropriate Change Category for Resolution]]="No")),1,0)</f>
        <v>1</v>
      </c>
    </row>
    <row r="544" spans="1:16" x14ac:dyDescent="0.25">
      <c r="A544" t="s">
        <v>102</v>
      </c>
      <c r="B544" t="s">
        <v>5</v>
      </c>
      <c r="C544" t="s">
        <v>103</v>
      </c>
      <c r="D544" t="s">
        <v>11</v>
      </c>
      <c r="E544" t="s">
        <v>7</v>
      </c>
      <c r="F544" t="s">
        <v>16</v>
      </c>
      <c r="G544" t="s">
        <v>69</v>
      </c>
      <c r="I544" t="s">
        <v>20</v>
      </c>
      <c r="J544" s="1" t="s">
        <v>2231</v>
      </c>
      <c r="K544" s="1" t="s">
        <v>2231</v>
      </c>
      <c r="L544" s="1" t="s">
        <v>2229</v>
      </c>
      <c r="M544" s="1" t="s">
        <v>2231</v>
      </c>
      <c r="N544" s="7">
        <f>IF(Table3[[#This Row],[Valid Resolution for Type]]="No",1,0)</f>
        <v>0</v>
      </c>
      <c r="O544" s="7">
        <f>IF(AND(Table3[[#This Row],[Invalid Resolution (for count)]]=0,Table3[[#This Row],[Vote Recorded]]="No"),1,0)</f>
        <v>0</v>
      </c>
      <c r="P544" s="7">
        <f>IF(AND(Table3[[#This Row],[Invalid Resolution (for count)]]=0,OR(Table3[[#This Row],[Appropriate Change Impact for Resolution]]="No",Table3[[#This Row],[Appropriate Change Category for Resolution]]="No")),1,0)</f>
        <v>1</v>
      </c>
    </row>
    <row r="545" spans="1:16" x14ac:dyDescent="0.25">
      <c r="A545" t="s">
        <v>100</v>
      </c>
      <c r="B545" t="s">
        <v>5</v>
      </c>
      <c r="C545" t="s">
        <v>101</v>
      </c>
      <c r="D545" t="s">
        <v>11</v>
      </c>
      <c r="E545" t="s">
        <v>7</v>
      </c>
      <c r="F545" t="s">
        <v>61</v>
      </c>
      <c r="G545" t="s">
        <v>93</v>
      </c>
      <c r="I545" t="s">
        <v>20</v>
      </c>
      <c r="J545" s="1" t="s">
        <v>2231</v>
      </c>
      <c r="K545" s="1" t="s">
        <v>2231</v>
      </c>
      <c r="L545" s="1" t="s">
        <v>2229</v>
      </c>
      <c r="M545" t="s">
        <v>2231</v>
      </c>
      <c r="N545" s="7">
        <f>IF(Table3[[#This Row],[Valid Resolution for Type]]="No",1,0)</f>
        <v>0</v>
      </c>
      <c r="O545" s="7">
        <f>IF(AND(Table3[[#This Row],[Invalid Resolution (for count)]]=0,Table3[[#This Row],[Vote Recorded]]="No"),1,0)</f>
        <v>0</v>
      </c>
      <c r="P545" s="7">
        <f>IF(AND(Table3[[#This Row],[Invalid Resolution (for count)]]=0,OR(Table3[[#This Row],[Appropriate Change Impact for Resolution]]="No",Table3[[#This Row],[Appropriate Change Category for Resolution]]="No")),1,0)</f>
        <v>1</v>
      </c>
    </row>
    <row r="546" spans="1:16" x14ac:dyDescent="0.25">
      <c r="A546" t="s">
        <v>98</v>
      </c>
      <c r="B546" t="s">
        <v>5</v>
      </c>
      <c r="C546" t="s">
        <v>99</v>
      </c>
      <c r="D546" t="s">
        <v>11</v>
      </c>
      <c r="E546" t="s">
        <v>7</v>
      </c>
      <c r="F546" t="s">
        <v>16</v>
      </c>
      <c r="G546" t="s">
        <v>93</v>
      </c>
      <c r="J546" s="1" t="s">
        <v>2231</v>
      </c>
      <c r="K546" s="1" t="s">
        <v>2231</v>
      </c>
      <c r="L546" s="1" t="s">
        <v>2229</v>
      </c>
      <c r="M546" t="s">
        <v>2229</v>
      </c>
      <c r="N546" s="7">
        <f>IF(Table3[[#This Row],[Valid Resolution for Type]]="No",1,0)</f>
        <v>0</v>
      </c>
      <c r="O546" s="7">
        <f>IF(AND(Table3[[#This Row],[Invalid Resolution (for count)]]=0,Table3[[#This Row],[Vote Recorded]]="No"),1,0)</f>
        <v>0</v>
      </c>
      <c r="P546" s="7">
        <f>IF(AND(Table3[[#This Row],[Invalid Resolution (for count)]]=0,OR(Table3[[#This Row],[Appropriate Change Impact for Resolution]]="No",Table3[[#This Row],[Appropriate Change Category for Resolution]]="No")),1,0)</f>
        <v>1</v>
      </c>
    </row>
    <row r="547" spans="1:16" x14ac:dyDescent="0.25">
      <c r="A547" t="s">
        <v>96</v>
      </c>
      <c r="B547" t="s">
        <v>5</v>
      </c>
      <c r="C547" t="s">
        <v>97</v>
      </c>
      <c r="D547" t="s">
        <v>11</v>
      </c>
      <c r="E547" t="s">
        <v>7</v>
      </c>
      <c r="F547" t="s">
        <v>16</v>
      </c>
      <c r="G547" t="s">
        <v>93</v>
      </c>
      <c r="I547" t="s">
        <v>20</v>
      </c>
      <c r="J547" s="1" t="s">
        <v>2231</v>
      </c>
      <c r="K547" s="1" t="s">
        <v>2231</v>
      </c>
      <c r="L547" s="1" t="s">
        <v>2229</v>
      </c>
      <c r="M547" s="1" t="s">
        <v>2231</v>
      </c>
      <c r="N547" s="7">
        <f>IF(Table3[[#This Row],[Valid Resolution for Type]]="No",1,0)</f>
        <v>0</v>
      </c>
      <c r="O547" s="7">
        <f>IF(AND(Table3[[#This Row],[Invalid Resolution (for count)]]=0,Table3[[#This Row],[Vote Recorded]]="No"),1,0)</f>
        <v>0</v>
      </c>
      <c r="P547" s="7">
        <f>IF(AND(Table3[[#This Row],[Invalid Resolution (for count)]]=0,OR(Table3[[#This Row],[Appropriate Change Impact for Resolution]]="No",Table3[[#This Row],[Appropriate Change Category for Resolution]]="No")),1,0)</f>
        <v>1</v>
      </c>
    </row>
    <row r="548" spans="1:16" x14ac:dyDescent="0.25">
      <c r="A548" t="s">
        <v>94</v>
      </c>
      <c r="B548" t="s">
        <v>5</v>
      </c>
      <c r="C548" t="s">
        <v>95</v>
      </c>
      <c r="D548" t="s">
        <v>11</v>
      </c>
      <c r="E548" t="s">
        <v>7</v>
      </c>
      <c r="F548" t="s">
        <v>61</v>
      </c>
      <c r="G548" t="s">
        <v>93</v>
      </c>
      <c r="I548" t="s">
        <v>20</v>
      </c>
      <c r="J548" s="1" t="s">
        <v>2231</v>
      </c>
      <c r="K548" s="1" t="s">
        <v>2231</v>
      </c>
      <c r="L548" s="1" t="s">
        <v>2229</v>
      </c>
      <c r="M548" t="s">
        <v>2231</v>
      </c>
      <c r="N548" s="7">
        <f>IF(Table3[[#This Row],[Valid Resolution for Type]]="No",1,0)</f>
        <v>0</v>
      </c>
      <c r="O548" s="7">
        <f>IF(AND(Table3[[#This Row],[Invalid Resolution (for count)]]=0,Table3[[#This Row],[Vote Recorded]]="No"),1,0)</f>
        <v>0</v>
      </c>
      <c r="P548" s="7">
        <f>IF(AND(Table3[[#This Row],[Invalid Resolution (for count)]]=0,OR(Table3[[#This Row],[Appropriate Change Impact for Resolution]]="No",Table3[[#This Row],[Appropriate Change Category for Resolution]]="No")),1,0)</f>
        <v>1</v>
      </c>
    </row>
    <row r="549" spans="1:16" x14ac:dyDescent="0.25">
      <c r="A549" t="s">
        <v>91</v>
      </c>
      <c r="B549" t="s">
        <v>5</v>
      </c>
      <c r="C549" t="s">
        <v>92</v>
      </c>
      <c r="D549" t="s">
        <v>11</v>
      </c>
      <c r="E549" t="s">
        <v>7</v>
      </c>
      <c r="F549" t="s">
        <v>61</v>
      </c>
      <c r="G549" t="s">
        <v>93</v>
      </c>
      <c r="J549" s="1" t="s">
        <v>2231</v>
      </c>
      <c r="K549" s="1" t="s">
        <v>2231</v>
      </c>
      <c r="L549" s="1" t="s">
        <v>2229</v>
      </c>
      <c r="M549" t="s">
        <v>2229</v>
      </c>
      <c r="N549" s="7">
        <f>IF(Table3[[#This Row],[Valid Resolution for Type]]="No",1,0)</f>
        <v>0</v>
      </c>
      <c r="O549" s="7">
        <f>IF(AND(Table3[[#This Row],[Invalid Resolution (for count)]]=0,Table3[[#This Row],[Vote Recorded]]="No"),1,0)</f>
        <v>0</v>
      </c>
      <c r="P549" s="7">
        <f>IF(AND(Table3[[#This Row],[Invalid Resolution (for count)]]=0,OR(Table3[[#This Row],[Appropriate Change Impact for Resolution]]="No",Table3[[#This Row],[Appropriate Change Category for Resolution]]="No")),1,0)</f>
        <v>1</v>
      </c>
    </row>
    <row r="550" spans="1:16" x14ac:dyDescent="0.25">
      <c r="A550" t="s">
        <v>915</v>
      </c>
      <c r="B550" t="s">
        <v>5</v>
      </c>
      <c r="C550" t="s">
        <v>916</v>
      </c>
      <c r="D550" t="s">
        <v>11</v>
      </c>
      <c r="E550" t="s">
        <v>7</v>
      </c>
      <c r="F550" t="s">
        <v>324</v>
      </c>
      <c r="I550" t="s">
        <v>20</v>
      </c>
      <c r="J550" s="1" t="s">
        <v>2231</v>
      </c>
      <c r="K550" s="1" t="s">
        <v>2229</v>
      </c>
      <c r="L550" s="1" t="s">
        <v>2231</v>
      </c>
      <c r="M550" t="s">
        <v>2229</v>
      </c>
      <c r="N550" s="7">
        <f>IF(Table3[[#This Row],[Valid Resolution for Type]]="No",1,0)</f>
        <v>0</v>
      </c>
      <c r="O550" s="7">
        <f>IF(AND(Table3[[#This Row],[Invalid Resolution (for count)]]=0,Table3[[#This Row],[Vote Recorded]]="No"),1,0)</f>
        <v>1</v>
      </c>
      <c r="P550" s="7">
        <f>IF(AND(Table3[[#This Row],[Invalid Resolution (for count)]]=0,OR(Table3[[#This Row],[Appropriate Change Impact for Resolution]]="No",Table3[[#This Row],[Appropriate Change Category for Resolution]]="No")),1,0)</f>
        <v>1</v>
      </c>
    </row>
    <row r="551" spans="1:16" x14ac:dyDescent="0.25">
      <c r="A551" t="s">
        <v>913</v>
      </c>
      <c r="B551" t="s">
        <v>5</v>
      </c>
      <c r="C551" t="s">
        <v>914</v>
      </c>
      <c r="D551" t="s">
        <v>11</v>
      </c>
      <c r="E551" t="s">
        <v>7</v>
      </c>
      <c r="F551" t="s">
        <v>324</v>
      </c>
      <c r="I551" t="s">
        <v>24</v>
      </c>
      <c r="J551" s="1" t="s">
        <v>2231</v>
      </c>
      <c r="K551" s="1" t="s">
        <v>2229</v>
      </c>
      <c r="L551" s="1" t="s">
        <v>2231</v>
      </c>
      <c r="M551" t="s">
        <v>2229</v>
      </c>
      <c r="N551" s="7">
        <f>IF(Table3[[#This Row],[Valid Resolution for Type]]="No",1,0)</f>
        <v>0</v>
      </c>
      <c r="O551" s="7">
        <f>IF(AND(Table3[[#This Row],[Invalid Resolution (for count)]]=0,Table3[[#This Row],[Vote Recorded]]="No"),1,0)</f>
        <v>1</v>
      </c>
      <c r="P551" s="7">
        <f>IF(AND(Table3[[#This Row],[Invalid Resolution (for count)]]=0,OR(Table3[[#This Row],[Appropriate Change Impact for Resolution]]="No",Table3[[#This Row],[Appropriate Change Category for Resolution]]="No")),1,0)</f>
        <v>1</v>
      </c>
    </row>
    <row r="552" spans="1:16" x14ac:dyDescent="0.25">
      <c r="A552" t="s">
        <v>911</v>
      </c>
      <c r="B552" t="s">
        <v>5</v>
      </c>
      <c r="C552" t="s">
        <v>912</v>
      </c>
      <c r="D552" t="s">
        <v>11</v>
      </c>
      <c r="E552" t="s">
        <v>7</v>
      </c>
      <c r="F552" t="s">
        <v>324</v>
      </c>
      <c r="I552" t="s">
        <v>24</v>
      </c>
      <c r="J552" s="1" t="s">
        <v>2231</v>
      </c>
      <c r="K552" s="1" t="s">
        <v>2229</v>
      </c>
      <c r="L552" s="1" t="s">
        <v>2231</v>
      </c>
      <c r="M552" t="s">
        <v>2229</v>
      </c>
      <c r="N552" s="7">
        <f>IF(Table3[[#This Row],[Valid Resolution for Type]]="No",1,0)</f>
        <v>0</v>
      </c>
      <c r="O552" s="7">
        <f>IF(AND(Table3[[#This Row],[Invalid Resolution (for count)]]=0,Table3[[#This Row],[Vote Recorded]]="No"),1,0)</f>
        <v>1</v>
      </c>
      <c r="P552" s="7">
        <f>IF(AND(Table3[[#This Row],[Invalid Resolution (for count)]]=0,OR(Table3[[#This Row],[Appropriate Change Impact for Resolution]]="No",Table3[[#This Row],[Appropriate Change Category for Resolution]]="No")),1,0)</f>
        <v>1</v>
      </c>
    </row>
    <row r="553" spans="1:16" x14ac:dyDescent="0.25">
      <c r="A553" t="s">
        <v>909</v>
      </c>
      <c r="B553" t="s">
        <v>5</v>
      </c>
      <c r="C553" t="s">
        <v>910</v>
      </c>
      <c r="D553" t="s">
        <v>11</v>
      </c>
      <c r="E553" t="s">
        <v>7</v>
      </c>
      <c r="F553" t="s">
        <v>324</v>
      </c>
      <c r="I553" t="s">
        <v>20</v>
      </c>
      <c r="J553" s="1" t="s">
        <v>2231</v>
      </c>
      <c r="K553" s="1" t="s">
        <v>2229</v>
      </c>
      <c r="L553" s="1" t="s">
        <v>2231</v>
      </c>
      <c r="M553" t="s">
        <v>2229</v>
      </c>
      <c r="N553" s="7">
        <f>IF(Table3[[#This Row],[Valid Resolution for Type]]="No",1,0)</f>
        <v>0</v>
      </c>
      <c r="O553" s="7">
        <f>IF(AND(Table3[[#This Row],[Invalid Resolution (for count)]]=0,Table3[[#This Row],[Vote Recorded]]="No"),1,0)</f>
        <v>1</v>
      </c>
      <c r="P553" s="7">
        <f>IF(AND(Table3[[#This Row],[Invalid Resolution (for count)]]=0,OR(Table3[[#This Row],[Appropriate Change Impact for Resolution]]="No",Table3[[#This Row],[Appropriate Change Category for Resolution]]="No")),1,0)</f>
        <v>1</v>
      </c>
    </row>
    <row r="554" spans="1:16" x14ac:dyDescent="0.25">
      <c r="A554" t="s">
        <v>907</v>
      </c>
      <c r="B554" t="s">
        <v>5</v>
      </c>
      <c r="C554" t="s">
        <v>908</v>
      </c>
      <c r="D554" t="s">
        <v>11</v>
      </c>
      <c r="E554" t="s">
        <v>7</v>
      </c>
      <c r="F554" t="s">
        <v>324</v>
      </c>
      <c r="I554" t="s">
        <v>20</v>
      </c>
      <c r="J554" s="1" t="s">
        <v>2231</v>
      </c>
      <c r="K554" s="1" t="s">
        <v>2229</v>
      </c>
      <c r="L554" s="1" t="s">
        <v>2231</v>
      </c>
      <c r="M554" t="s">
        <v>2229</v>
      </c>
      <c r="N554" s="7">
        <f>IF(Table3[[#This Row],[Valid Resolution for Type]]="No",1,0)</f>
        <v>0</v>
      </c>
      <c r="O554" s="7">
        <f>IF(AND(Table3[[#This Row],[Invalid Resolution (for count)]]=0,Table3[[#This Row],[Vote Recorded]]="No"),1,0)</f>
        <v>1</v>
      </c>
      <c r="P554" s="7">
        <f>IF(AND(Table3[[#This Row],[Invalid Resolution (for count)]]=0,OR(Table3[[#This Row],[Appropriate Change Impact for Resolution]]="No",Table3[[#This Row],[Appropriate Change Category for Resolution]]="No")),1,0)</f>
        <v>1</v>
      </c>
    </row>
    <row r="555" spans="1:16" x14ac:dyDescent="0.25">
      <c r="A555" t="s">
        <v>905</v>
      </c>
      <c r="B555" t="s">
        <v>5</v>
      </c>
      <c r="C555" t="s">
        <v>906</v>
      </c>
      <c r="D555" t="s">
        <v>11</v>
      </c>
      <c r="E555" t="s">
        <v>7</v>
      </c>
      <c r="F555" t="s">
        <v>324</v>
      </c>
      <c r="I555" t="s">
        <v>24</v>
      </c>
      <c r="J555" s="1" t="s">
        <v>2231</v>
      </c>
      <c r="K555" s="1" t="s">
        <v>2229</v>
      </c>
      <c r="L555" s="1" t="s">
        <v>2231</v>
      </c>
      <c r="M555" t="s">
        <v>2229</v>
      </c>
      <c r="N555" s="7">
        <f>IF(Table3[[#This Row],[Valid Resolution for Type]]="No",1,0)</f>
        <v>0</v>
      </c>
      <c r="O555" s="7">
        <f>IF(AND(Table3[[#This Row],[Invalid Resolution (for count)]]=0,Table3[[#This Row],[Vote Recorded]]="No"),1,0)</f>
        <v>1</v>
      </c>
      <c r="P555" s="7">
        <f>IF(AND(Table3[[#This Row],[Invalid Resolution (for count)]]=0,OR(Table3[[#This Row],[Appropriate Change Impact for Resolution]]="No",Table3[[#This Row],[Appropriate Change Category for Resolution]]="No")),1,0)</f>
        <v>1</v>
      </c>
    </row>
    <row r="556" spans="1:16" x14ac:dyDescent="0.25">
      <c r="A556" t="s">
        <v>903</v>
      </c>
      <c r="B556" t="s">
        <v>5</v>
      </c>
      <c r="C556" t="s">
        <v>904</v>
      </c>
      <c r="D556" t="s">
        <v>11</v>
      </c>
      <c r="E556" t="s">
        <v>7</v>
      </c>
      <c r="F556" t="s">
        <v>16</v>
      </c>
      <c r="H556" t="s">
        <v>90</v>
      </c>
      <c r="I556" t="s">
        <v>24</v>
      </c>
      <c r="J556" s="1" t="s">
        <v>2231</v>
      </c>
      <c r="K556" s="1" t="s">
        <v>2229</v>
      </c>
      <c r="L556" s="1" t="s">
        <v>2231</v>
      </c>
      <c r="M556" s="1" t="s">
        <v>2231</v>
      </c>
      <c r="N556" s="7">
        <f>IF(Table3[[#This Row],[Valid Resolution for Type]]="No",1,0)</f>
        <v>0</v>
      </c>
      <c r="O556" s="7">
        <f>IF(AND(Table3[[#This Row],[Invalid Resolution (for count)]]=0,Table3[[#This Row],[Vote Recorded]]="No"),1,0)</f>
        <v>1</v>
      </c>
      <c r="P556" s="7">
        <f>IF(AND(Table3[[#This Row],[Invalid Resolution (for count)]]=0,OR(Table3[[#This Row],[Appropriate Change Impact for Resolution]]="No",Table3[[#This Row],[Appropriate Change Category for Resolution]]="No")),1,0)</f>
        <v>0</v>
      </c>
    </row>
    <row r="557" spans="1:16" x14ac:dyDescent="0.25">
      <c r="A557" t="s">
        <v>87</v>
      </c>
      <c r="B557" t="s">
        <v>86</v>
      </c>
      <c r="C557" t="s">
        <v>89</v>
      </c>
      <c r="D557" t="s">
        <v>11</v>
      </c>
      <c r="E557" t="s">
        <v>7</v>
      </c>
      <c r="F557" t="s">
        <v>88</v>
      </c>
      <c r="G557" t="s">
        <v>69</v>
      </c>
      <c r="H557" t="s">
        <v>90</v>
      </c>
      <c r="J557" s="1" t="s">
        <v>2231</v>
      </c>
      <c r="K557" s="1" t="s">
        <v>2231</v>
      </c>
      <c r="L557" s="1" t="s">
        <v>2229</v>
      </c>
      <c r="M557" t="s">
        <v>2231</v>
      </c>
      <c r="N557" s="7">
        <f>IF(Table3[[#This Row],[Valid Resolution for Type]]="No",1,0)</f>
        <v>0</v>
      </c>
      <c r="O557" s="7">
        <f>IF(AND(Table3[[#This Row],[Invalid Resolution (for count)]]=0,Table3[[#This Row],[Vote Recorded]]="No"),1,0)</f>
        <v>0</v>
      </c>
      <c r="P557" s="7">
        <f>IF(AND(Table3[[#This Row],[Invalid Resolution (for count)]]=0,OR(Table3[[#This Row],[Appropriate Change Impact for Resolution]]="No",Table3[[#This Row],[Appropriate Change Category for Resolution]]="No")),1,0)</f>
        <v>1</v>
      </c>
    </row>
    <row r="558" spans="1:16" x14ac:dyDescent="0.25">
      <c r="A558" t="s">
        <v>901</v>
      </c>
      <c r="B558" t="s">
        <v>5</v>
      </c>
      <c r="C558" t="s">
        <v>902</v>
      </c>
      <c r="D558" t="s">
        <v>11</v>
      </c>
      <c r="E558" t="s">
        <v>7</v>
      </c>
      <c r="F558" t="s">
        <v>8</v>
      </c>
      <c r="H558" t="s">
        <v>90</v>
      </c>
      <c r="I558" t="s">
        <v>10</v>
      </c>
      <c r="J558" s="1" t="s">
        <v>2231</v>
      </c>
      <c r="K558" s="1" t="s">
        <v>2229</v>
      </c>
      <c r="L558" s="1" t="s">
        <v>2231</v>
      </c>
      <c r="M558" t="s">
        <v>2231</v>
      </c>
      <c r="N558" s="7">
        <f>IF(Table3[[#This Row],[Valid Resolution for Type]]="No",1,0)</f>
        <v>0</v>
      </c>
      <c r="O558" s="7">
        <f>IF(AND(Table3[[#This Row],[Invalid Resolution (for count)]]=0,Table3[[#This Row],[Vote Recorded]]="No"),1,0)</f>
        <v>1</v>
      </c>
      <c r="P558" s="7">
        <f>IF(AND(Table3[[#This Row],[Invalid Resolution (for count)]]=0,OR(Table3[[#This Row],[Appropriate Change Impact for Resolution]]="No",Table3[[#This Row],[Appropriate Change Category for Resolution]]="No")),1,0)</f>
        <v>0</v>
      </c>
    </row>
    <row r="559" spans="1:16" x14ac:dyDescent="0.25">
      <c r="A559" t="s">
        <v>84</v>
      </c>
      <c r="B559" t="s">
        <v>5</v>
      </c>
      <c r="C559" t="s">
        <v>85</v>
      </c>
      <c r="D559" t="s">
        <v>11</v>
      </c>
      <c r="E559" t="s">
        <v>7</v>
      </c>
      <c r="F559" t="s">
        <v>8</v>
      </c>
      <c r="G559" t="s">
        <v>69</v>
      </c>
      <c r="I559" t="s">
        <v>10</v>
      </c>
      <c r="J559" s="1" t="s">
        <v>2231</v>
      </c>
      <c r="K559" s="1" t="s">
        <v>2231</v>
      </c>
      <c r="L559" s="1" t="s">
        <v>2229</v>
      </c>
      <c r="M559" t="s">
        <v>2231</v>
      </c>
      <c r="N559" s="7">
        <f>IF(Table3[[#This Row],[Valid Resolution for Type]]="No",1,0)</f>
        <v>0</v>
      </c>
      <c r="O559" s="7">
        <f>IF(AND(Table3[[#This Row],[Invalid Resolution (for count)]]=0,Table3[[#This Row],[Vote Recorded]]="No"),1,0)</f>
        <v>0</v>
      </c>
      <c r="P559" s="7">
        <f>IF(AND(Table3[[#This Row],[Invalid Resolution (for count)]]=0,OR(Table3[[#This Row],[Appropriate Change Impact for Resolution]]="No",Table3[[#This Row],[Appropriate Change Category for Resolution]]="No")),1,0)</f>
        <v>1</v>
      </c>
    </row>
    <row r="560" spans="1:16" x14ac:dyDescent="0.25">
      <c r="A560" t="s">
        <v>899</v>
      </c>
      <c r="B560" t="s">
        <v>5</v>
      </c>
      <c r="C560" t="s">
        <v>900</v>
      </c>
      <c r="D560" t="s">
        <v>11</v>
      </c>
      <c r="E560" t="s">
        <v>7</v>
      </c>
      <c r="F560" t="s">
        <v>8</v>
      </c>
      <c r="H560" t="s">
        <v>90</v>
      </c>
      <c r="I560" t="s">
        <v>24</v>
      </c>
      <c r="J560" s="1" t="s">
        <v>2231</v>
      </c>
      <c r="K560" s="1" t="s">
        <v>2229</v>
      </c>
      <c r="L560" s="1" t="s">
        <v>2231</v>
      </c>
      <c r="M560" t="s">
        <v>2231</v>
      </c>
      <c r="N560" s="7">
        <f>IF(Table3[[#This Row],[Valid Resolution for Type]]="No",1,0)</f>
        <v>0</v>
      </c>
      <c r="O560" s="7">
        <f>IF(AND(Table3[[#This Row],[Invalid Resolution (for count)]]=0,Table3[[#This Row],[Vote Recorded]]="No"),1,0)</f>
        <v>1</v>
      </c>
      <c r="P560" s="7">
        <f>IF(AND(Table3[[#This Row],[Invalid Resolution (for count)]]=0,OR(Table3[[#This Row],[Appropriate Change Impact for Resolution]]="No",Table3[[#This Row],[Appropriate Change Category for Resolution]]="No")),1,0)</f>
        <v>0</v>
      </c>
    </row>
    <row r="561" spans="1:16" x14ac:dyDescent="0.25">
      <c r="A561" t="s">
        <v>897</v>
      </c>
      <c r="B561" t="s">
        <v>5</v>
      </c>
      <c r="C561" t="s">
        <v>898</v>
      </c>
      <c r="D561" t="s">
        <v>11</v>
      </c>
      <c r="E561" t="s">
        <v>7</v>
      </c>
      <c r="F561" t="s">
        <v>324</v>
      </c>
      <c r="I561" t="s">
        <v>24</v>
      </c>
      <c r="J561" s="1" t="s">
        <v>2231</v>
      </c>
      <c r="K561" s="1" t="s">
        <v>2229</v>
      </c>
      <c r="L561" s="1" t="s">
        <v>2231</v>
      </c>
      <c r="M561" t="s">
        <v>2229</v>
      </c>
      <c r="N561" s="7">
        <f>IF(Table3[[#This Row],[Valid Resolution for Type]]="No",1,0)</f>
        <v>0</v>
      </c>
      <c r="O561" s="7">
        <f>IF(AND(Table3[[#This Row],[Invalid Resolution (for count)]]=0,Table3[[#This Row],[Vote Recorded]]="No"),1,0)</f>
        <v>1</v>
      </c>
      <c r="P561" s="7">
        <f>IF(AND(Table3[[#This Row],[Invalid Resolution (for count)]]=0,OR(Table3[[#This Row],[Appropriate Change Impact for Resolution]]="No",Table3[[#This Row],[Appropriate Change Category for Resolution]]="No")),1,0)</f>
        <v>1</v>
      </c>
    </row>
    <row r="562" spans="1:16" x14ac:dyDescent="0.25">
      <c r="A562" t="s">
        <v>895</v>
      </c>
      <c r="B562" t="s">
        <v>5</v>
      </c>
      <c r="C562" t="s">
        <v>896</v>
      </c>
      <c r="D562" t="s">
        <v>11</v>
      </c>
      <c r="E562" t="s">
        <v>7</v>
      </c>
      <c r="F562" t="s">
        <v>16</v>
      </c>
      <c r="H562" t="s">
        <v>90</v>
      </c>
      <c r="I562" t="s">
        <v>24</v>
      </c>
      <c r="J562" s="1" t="s">
        <v>2231</v>
      </c>
      <c r="K562" s="1" t="s">
        <v>2229</v>
      </c>
      <c r="L562" s="1" t="s">
        <v>2231</v>
      </c>
      <c r="M562" s="1" t="s">
        <v>2231</v>
      </c>
      <c r="N562" s="7">
        <f>IF(Table3[[#This Row],[Valid Resolution for Type]]="No",1,0)</f>
        <v>0</v>
      </c>
      <c r="O562" s="7">
        <f>IF(AND(Table3[[#This Row],[Invalid Resolution (for count)]]=0,Table3[[#This Row],[Vote Recorded]]="No"),1,0)</f>
        <v>1</v>
      </c>
      <c r="P562" s="7">
        <f>IF(AND(Table3[[#This Row],[Invalid Resolution (for count)]]=0,OR(Table3[[#This Row],[Appropriate Change Impact for Resolution]]="No",Table3[[#This Row],[Appropriate Change Category for Resolution]]="No")),1,0)</f>
        <v>0</v>
      </c>
    </row>
    <row r="563" spans="1:16" x14ac:dyDescent="0.25">
      <c r="A563" t="s">
        <v>82</v>
      </c>
      <c r="B563" t="s">
        <v>5</v>
      </c>
      <c r="C563" t="s">
        <v>83</v>
      </c>
      <c r="D563" t="s">
        <v>11</v>
      </c>
      <c r="E563" t="s">
        <v>7</v>
      </c>
      <c r="F563" t="s">
        <v>16</v>
      </c>
      <c r="G563" t="s">
        <v>69</v>
      </c>
      <c r="I563" t="s">
        <v>10</v>
      </c>
      <c r="J563" s="1" t="s">
        <v>2231</v>
      </c>
      <c r="K563" s="1" t="s">
        <v>2231</v>
      </c>
      <c r="L563" s="1" t="s">
        <v>2229</v>
      </c>
      <c r="M563" s="1" t="s">
        <v>2231</v>
      </c>
      <c r="N563" s="7">
        <f>IF(Table3[[#This Row],[Valid Resolution for Type]]="No",1,0)</f>
        <v>0</v>
      </c>
      <c r="O563" s="7">
        <f>IF(AND(Table3[[#This Row],[Invalid Resolution (for count)]]=0,Table3[[#This Row],[Vote Recorded]]="No"),1,0)</f>
        <v>0</v>
      </c>
      <c r="P563" s="7">
        <f>IF(AND(Table3[[#This Row],[Invalid Resolution (for count)]]=0,OR(Table3[[#This Row],[Appropriate Change Impact for Resolution]]="No",Table3[[#This Row],[Appropriate Change Category for Resolution]]="No")),1,0)</f>
        <v>1</v>
      </c>
    </row>
    <row r="564" spans="1:16" x14ac:dyDescent="0.25">
      <c r="A564" t="s">
        <v>893</v>
      </c>
      <c r="B564" t="s">
        <v>5</v>
      </c>
      <c r="C564" t="s">
        <v>894</v>
      </c>
      <c r="D564" t="s">
        <v>11</v>
      </c>
      <c r="E564" t="s">
        <v>7</v>
      </c>
      <c r="F564" t="s">
        <v>324</v>
      </c>
      <c r="I564" t="s">
        <v>10</v>
      </c>
      <c r="J564" s="1" t="s">
        <v>2231</v>
      </c>
      <c r="K564" s="1" t="s">
        <v>2229</v>
      </c>
      <c r="L564" s="1" t="s">
        <v>2231</v>
      </c>
      <c r="M564" t="s">
        <v>2229</v>
      </c>
      <c r="N564" s="7">
        <f>IF(Table3[[#This Row],[Valid Resolution for Type]]="No",1,0)</f>
        <v>0</v>
      </c>
      <c r="O564" s="7">
        <f>IF(AND(Table3[[#This Row],[Invalid Resolution (for count)]]=0,Table3[[#This Row],[Vote Recorded]]="No"),1,0)</f>
        <v>1</v>
      </c>
      <c r="P564" s="7">
        <f>IF(AND(Table3[[#This Row],[Invalid Resolution (for count)]]=0,OR(Table3[[#This Row],[Appropriate Change Impact for Resolution]]="No",Table3[[#This Row],[Appropriate Change Category for Resolution]]="No")),1,0)</f>
        <v>1</v>
      </c>
    </row>
    <row r="565" spans="1:16" x14ac:dyDescent="0.25">
      <c r="A565" t="s">
        <v>891</v>
      </c>
      <c r="B565" t="s">
        <v>5</v>
      </c>
      <c r="C565" t="s">
        <v>892</v>
      </c>
      <c r="D565" t="s">
        <v>11</v>
      </c>
      <c r="E565" t="s">
        <v>7</v>
      </c>
      <c r="F565" t="s">
        <v>8</v>
      </c>
      <c r="H565" t="s">
        <v>146</v>
      </c>
      <c r="I565" t="s">
        <v>20</v>
      </c>
      <c r="J565" s="1" t="s">
        <v>2231</v>
      </c>
      <c r="K565" s="1" t="s">
        <v>2229</v>
      </c>
      <c r="L565" s="1" t="s">
        <v>2231</v>
      </c>
      <c r="M565" t="s">
        <v>2231</v>
      </c>
      <c r="N565" s="7">
        <f>IF(Table3[[#This Row],[Valid Resolution for Type]]="No",1,0)</f>
        <v>0</v>
      </c>
      <c r="O565" s="7">
        <f>IF(AND(Table3[[#This Row],[Invalid Resolution (for count)]]=0,Table3[[#This Row],[Vote Recorded]]="No"),1,0)</f>
        <v>1</v>
      </c>
      <c r="P565" s="7">
        <f>IF(AND(Table3[[#This Row],[Invalid Resolution (for count)]]=0,OR(Table3[[#This Row],[Appropriate Change Impact for Resolution]]="No",Table3[[#This Row],[Appropriate Change Category for Resolution]]="No")),1,0)</f>
        <v>0</v>
      </c>
    </row>
    <row r="566" spans="1:16" x14ac:dyDescent="0.25">
      <c r="A566" t="s">
        <v>889</v>
      </c>
      <c r="B566" t="s">
        <v>5</v>
      </c>
      <c r="C566" t="s">
        <v>890</v>
      </c>
      <c r="D566" t="s">
        <v>11</v>
      </c>
      <c r="E566" t="s">
        <v>7</v>
      </c>
      <c r="F566" t="s">
        <v>8</v>
      </c>
      <c r="H566" t="s">
        <v>90</v>
      </c>
      <c r="I566" t="s">
        <v>20</v>
      </c>
      <c r="J566" s="1" t="s">
        <v>2231</v>
      </c>
      <c r="K566" s="1" t="s">
        <v>2229</v>
      </c>
      <c r="L566" s="1" t="s">
        <v>2231</v>
      </c>
      <c r="M566" t="s">
        <v>2231</v>
      </c>
      <c r="N566" s="7">
        <f>IF(Table3[[#This Row],[Valid Resolution for Type]]="No",1,0)</f>
        <v>0</v>
      </c>
      <c r="O566" s="7">
        <f>IF(AND(Table3[[#This Row],[Invalid Resolution (for count)]]=0,Table3[[#This Row],[Vote Recorded]]="No"),1,0)</f>
        <v>1</v>
      </c>
      <c r="P566" s="7">
        <f>IF(AND(Table3[[#This Row],[Invalid Resolution (for count)]]=0,OR(Table3[[#This Row],[Appropriate Change Impact for Resolution]]="No",Table3[[#This Row],[Appropriate Change Category for Resolution]]="No")),1,0)</f>
        <v>0</v>
      </c>
    </row>
    <row r="567" spans="1:16" x14ac:dyDescent="0.25">
      <c r="A567" t="s">
        <v>887</v>
      </c>
      <c r="B567" t="s">
        <v>25</v>
      </c>
      <c r="C567" t="s">
        <v>888</v>
      </c>
      <c r="D567" t="s">
        <v>11</v>
      </c>
      <c r="E567" t="s">
        <v>7</v>
      </c>
      <c r="F567" t="s">
        <v>22</v>
      </c>
      <c r="J567" s="1" t="s">
        <v>2231</v>
      </c>
      <c r="K567" s="1" t="s">
        <v>2229</v>
      </c>
      <c r="L567" s="1" t="s">
        <v>2231</v>
      </c>
      <c r="M567" t="s">
        <v>2231</v>
      </c>
      <c r="N567" s="7">
        <f>IF(Table3[[#This Row],[Valid Resolution for Type]]="No",1,0)</f>
        <v>0</v>
      </c>
      <c r="O567" s="7">
        <f>IF(AND(Table3[[#This Row],[Invalid Resolution (for count)]]=0,Table3[[#This Row],[Vote Recorded]]="No"),1,0)</f>
        <v>1</v>
      </c>
      <c r="P567" s="7">
        <f>IF(AND(Table3[[#This Row],[Invalid Resolution (for count)]]=0,OR(Table3[[#This Row],[Appropriate Change Impact for Resolution]]="No",Table3[[#This Row],[Appropriate Change Category for Resolution]]="No")),1,0)</f>
        <v>0</v>
      </c>
    </row>
    <row r="568" spans="1:16" x14ac:dyDescent="0.25">
      <c r="A568" t="s">
        <v>885</v>
      </c>
      <c r="B568" t="s">
        <v>5</v>
      </c>
      <c r="C568" t="s">
        <v>886</v>
      </c>
      <c r="D568" t="s">
        <v>11</v>
      </c>
      <c r="E568" t="s">
        <v>7</v>
      </c>
      <c r="F568" t="s">
        <v>16</v>
      </c>
      <c r="H568" t="s">
        <v>90</v>
      </c>
      <c r="I568" t="s">
        <v>24</v>
      </c>
      <c r="J568" s="1" t="s">
        <v>2231</v>
      </c>
      <c r="K568" s="1" t="s">
        <v>2229</v>
      </c>
      <c r="L568" s="1" t="s">
        <v>2231</v>
      </c>
      <c r="M568" s="1" t="s">
        <v>2231</v>
      </c>
      <c r="N568" s="7">
        <f>IF(Table3[[#This Row],[Valid Resolution for Type]]="No",1,0)</f>
        <v>0</v>
      </c>
      <c r="O568" s="7">
        <f>IF(AND(Table3[[#This Row],[Invalid Resolution (for count)]]=0,Table3[[#This Row],[Vote Recorded]]="No"),1,0)</f>
        <v>1</v>
      </c>
      <c r="P568" s="7">
        <f>IF(AND(Table3[[#This Row],[Invalid Resolution (for count)]]=0,OR(Table3[[#This Row],[Appropriate Change Impact for Resolution]]="No",Table3[[#This Row],[Appropriate Change Category for Resolution]]="No")),1,0)</f>
        <v>0</v>
      </c>
    </row>
    <row r="569" spans="1:16" x14ac:dyDescent="0.25">
      <c r="A569" t="s">
        <v>883</v>
      </c>
      <c r="B569" t="s">
        <v>5</v>
      </c>
      <c r="C569" t="s">
        <v>884</v>
      </c>
      <c r="D569" t="s">
        <v>11</v>
      </c>
      <c r="E569" t="s">
        <v>7</v>
      </c>
      <c r="F569" t="s">
        <v>8</v>
      </c>
      <c r="H569" t="s">
        <v>90</v>
      </c>
      <c r="I569" t="s">
        <v>20</v>
      </c>
      <c r="J569" s="1" t="s">
        <v>2231</v>
      </c>
      <c r="K569" s="1" t="s">
        <v>2229</v>
      </c>
      <c r="L569" s="1" t="s">
        <v>2231</v>
      </c>
      <c r="M569" t="s">
        <v>2231</v>
      </c>
      <c r="N569" s="7">
        <f>IF(Table3[[#This Row],[Valid Resolution for Type]]="No",1,0)</f>
        <v>0</v>
      </c>
      <c r="O569" s="7">
        <f>IF(AND(Table3[[#This Row],[Invalid Resolution (for count)]]=0,Table3[[#This Row],[Vote Recorded]]="No"),1,0)</f>
        <v>1</v>
      </c>
      <c r="P569" s="7">
        <f>IF(AND(Table3[[#This Row],[Invalid Resolution (for count)]]=0,OR(Table3[[#This Row],[Appropriate Change Impact for Resolution]]="No",Table3[[#This Row],[Appropriate Change Category for Resolution]]="No")),1,0)</f>
        <v>0</v>
      </c>
    </row>
    <row r="570" spans="1:16" x14ac:dyDescent="0.25">
      <c r="A570" t="s">
        <v>881</v>
      </c>
      <c r="B570" t="s">
        <v>5</v>
      </c>
      <c r="C570" t="s">
        <v>882</v>
      </c>
      <c r="D570" t="s">
        <v>11</v>
      </c>
      <c r="E570" t="s">
        <v>7</v>
      </c>
      <c r="F570" t="s">
        <v>8</v>
      </c>
      <c r="H570" t="s">
        <v>90</v>
      </c>
      <c r="I570" t="s">
        <v>20</v>
      </c>
      <c r="J570" s="1" t="s">
        <v>2231</v>
      </c>
      <c r="K570" s="1" t="s">
        <v>2229</v>
      </c>
      <c r="L570" s="1" t="s">
        <v>2231</v>
      </c>
      <c r="M570" t="s">
        <v>2231</v>
      </c>
      <c r="N570" s="7">
        <f>IF(Table3[[#This Row],[Valid Resolution for Type]]="No",1,0)</f>
        <v>0</v>
      </c>
      <c r="O570" s="7">
        <f>IF(AND(Table3[[#This Row],[Invalid Resolution (for count)]]=0,Table3[[#This Row],[Vote Recorded]]="No"),1,0)</f>
        <v>1</v>
      </c>
      <c r="P570" s="7">
        <f>IF(AND(Table3[[#This Row],[Invalid Resolution (for count)]]=0,OR(Table3[[#This Row],[Appropriate Change Impact for Resolution]]="No",Table3[[#This Row],[Appropriate Change Category for Resolution]]="No")),1,0)</f>
        <v>0</v>
      </c>
    </row>
    <row r="571" spans="1:16" x14ac:dyDescent="0.25">
      <c r="A571" t="s">
        <v>879</v>
      </c>
      <c r="B571" t="s">
        <v>5</v>
      </c>
      <c r="C571" t="s">
        <v>880</v>
      </c>
      <c r="D571" t="s">
        <v>11</v>
      </c>
      <c r="E571" t="s">
        <v>7</v>
      </c>
      <c r="F571" t="s">
        <v>8</v>
      </c>
      <c r="H571" t="s">
        <v>90</v>
      </c>
      <c r="I571" t="s">
        <v>24</v>
      </c>
      <c r="J571" s="1" t="s">
        <v>2231</v>
      </c>
      <c r="K571" s="1" t="s">
        <v>2229</v>
      </c>
      <c r="L571" s="1" t="s">
        <v>2231</v>
      </c>
      <c r="M571" t="s">
        <v>2231</v>
      </c>
      <c r="N571" s="7">
        <f>IF(Table3[[#This Row],[Valid Resolution for Type]]="No",1,0)</f>
        <v>0</v>
      </c>
      <c r="O571" s="7">
        <f>IF(AND(Table3[[#This Row],[Invalid Resolution (for count)]]=0,Table3[[#This Row],[Vote Recorded]]="No"),1,0)</f>
        <v>1</v>
      </c>
      <c r="P571" s="7">
        <f>IF(AND(Table3[[#This Row],[Invalid Resolution (for count)]]=0,OR(Table3[[#This Row],[Appropriate Change Impact for Resolution]]="No",Table3[[#This Row],[Appropriate Change Category for Resolution]]="No")),1,0)</f>
        <v>0</v>
      </c>
    </row>
    <row r="572" spans="1:16" x14ac:dyDescent="0.25">
      <c r="A572" t="s">
        <v>877</v>
      </c>
      <c r="B572" t="s">
        <v>5</v>
      </c>
      <c r="C572" t="s">
        <v>878</v>
      </c>
      <c r="D572" t="s">
        <v>11</v>
      </c>
      <c r="E572" t="s">
        <v>7</v>
      </c>
      <c r="F572" t="s">
        <v>324</v>
      </c>
      <c r="I572" t="s">
        <v>10</v>
      </c>
      <c r="J572" s="1" t="s">
        <v>2231</v>
      </c>
      <c r="K572" s="1" t="s">
        <v>2229</v>
      </c>
      <c r="L572" s="1" t="s">
        <v>2231</v>
      </c>
      <c r="M572" t="s">
        <v>2229</v>
      </c>
      <c r="N572" s="7">
        <f>IF(Table3[[#This Row],[Valid Resolution for Type]]="No",1,0)</f>
        <v>0</v>
      </c>
      <c r="O572" s="7">
        <f>IF(AND(Table3[[#This Row],[Invalid Resolution (for count)]]=0,Table3[[#This Row],[Vote Recorded]]="No"),1,0)</f>
        <v>1</v>
      </c>
      <c r="P572" s="7">
        <f>IF(AND(Table3[[#This Row],[Invalid Resolution (for count)]]=0,OR(Table3[[#This Row],[Appropriate Change Impact for Resolution]]="No",Table3[[#This Row],[Appropriate Change Category for Resolution]]="No")),1,0)</f>
        <v>1</v>
      </c>
    </row>
    <row r="573" spans="1:16" x14ac:dyDescent="0.25">
      <c r="A573" t="s">
        <v>875</v>
      </c>
      <c r="B573" t="s">
        <v>5</v>
      </c>
      <c r="C573" t="s">
        <v>876</v>
      </c>
      <c r="D573" t="s">
        <v>11</v>
      </c>
      <c r="E573" t="s">
        <v>7</v>
      </c>
      <c r="F573" t="s">
        <v>8</v>
      </c>
      <c r="H573" t="s">
        <v>90</v>
      </c>
      <c r="I573" t="s">
        <v>24</v>
      </c>
      <c r="J573" s="1" t="s">
        <v>2231</v>
      </c>
      <c r="K573" s="1" t="s">
        <v>2229</v>
      </c>
      <c r="L573" s="1" t="s">
        <v>2231</v>
      </c>
      <c r="M573" t="s">
        <v>2231</v>
      </c>
      <c r="N573" s="7">
        <f>IF(Table3[[#This Row],[Valid Resolution for Type]]="No",1,0)</f>
        <v>0</v>
      </c>
      <c r="O573" s="7">
        <f>IF(AND(Table3[[#This Row],[Invalid Resolution (for count)]]=0,Table3[[#This Row],[Vote Recorded]]="No"),1,0)</f>
        <v>1</v>
      </c>
      <c r="P573" s="7">
        <f>IF(AND(Table3[[#This Row],[Invalid Resolution (for count)]]=0,OR(Table3[[#This Row],[Appropriate Change Impact for Resolution]]="No",Table3[[#This Row],[Appropriate Change Category for Resolution]]="No")),1,0)</f>
        <v>0</v>
      </c>
    </row>
    <row r="574" spans="1:16" x14ac:dyDescent="0.25">
      <c r="A574" t="s">
        <v>873</v>
      </c>
      <c r="B574" t="s">
        <v>5</v>
      </c>
      <c r="C574" t="s">
        <v>874</v>
      </c>
      <c r="D574" t="s">
        <v>11</v>
      </c>
      <c r="E574" t="s">
        <v>7</v>
      </c>
      <c r="F574" t="s">
        <v>324</v>
      </c>
      <c r="I574" t="s">
        <v>10</v>
      </c>
      <c r="J574" s="1" t="s">
        <v>2231</v>
      </c>
      <c r="K574" s="1" t="s">
        <v>2229</v>
      </c>
      <c r="L574" s="1" t="s">
        <v>2231</v>
      </c>
      <c r="M574" t="s">
        <v>2229</v>
      </c>
      <c r="N574" s="7">
        <f>IF(Table3[[#This Row],[Valid Resolution for Type]]="No",1,0)</f>
        <v>0</v>
      </c>
      <c r="O574" s="7">
        <f>IF(AND(Table3[[#This Row],[Invalid Resolution (for count)]]=0,Table3[[#This Row],[Vote Recorded]]="No"),1,0)</f>
        <v>1</v>
      </c>
      <c r="P574" s="7">
        <f>IF(AND(Table3[[#This Row],[Invalid Resolution (for count)]]=0,OR(Table3[[#This Row],[Appropriate Change Impact for Resolution]]="No",Table3[[#This Row],[Appropriate Change Category for Resolution]]="No")),1,0)</f>
        <v>1</v>
      </c>
    </row>
    <row r="575" spans="1:16" x14ac:dyDescent="0.25">
      <c r="A575" t="s">
        <v>871</v>
      </c>
      <c r="B575" t="s">
        <v>5</v>
      </c>
      <c r="C575" t="s">
        <v>872</v>
      </c>
      <c r="D575" t="s">
        <v>11</v>
      </c>
      <c r="E575" t="s">
        <v>7</v>
      </c>
      <c r="F575" t="s">
        <v>8</v>
      </c>
      <c r="H575" t="s">
        <v>90</v>
      </c>
      <c r="I575" t="s">
        <v>24</v>
      </c>
      <c r="J575" s="1" t="s">
        <v>2231</v>
      </c>
      <c r="K575" s="1" t="s">
        <v>2229</v>
      </c>
      <c r="L575" s="1" t="s">
        <v>2231</v>
      </c>
      <c r="M575" t="s">
        <v>2231</v>
      </c>
      <c r="N575" s="7">
        <f>IF(Table3[[#This Row],[Valid Resolution for Type]]="No",1,0)</f>
        <v>0</v>
      </c>
      <c r="O575" s="7">
        <f>IF(AND(Table3[[#This Row],[Invalid Resolution (for count)]]=0,Table3[[#This Row],[Vote Recorded]]="No"),1,0)</f>
        <v>1</v>
      </c>
      <c r="P575" s="7">
        <f>IF(AND(Table3[[#This Row],[Invalid Resolution (for count)]]=0,OR(Table3[[#This Row],[Appropriate Change Impact for Resolution]]="No",Table3[[#This Row],[Appropriate Change Category for Resolution]]="No")),1,0)</f>
        <v>0</v>
      </c>
    </row>
    <row r="576" spans="1:16" x14ac:dyDescent="0.25">
      <c r="A576" t="s">
        <v>869</v>
      </c>
      <c r="B576" t="s">
        <v>5</v>
      </c>
      <c r="C576" t="s">
        <v>870</v>
      </c>
      <c r="D576" t="s">
        <v>11</v>
      </c>
      <c r="E576" t="s">
        <v>7</v>
      </c>
      <c r="F576" t="s">
        <v>16</v>
      </c>
      <c r="H576" t="s">
        <v>90</v>
      </c>
      <c r="I576" t="s">
        <v>24</v>
      </c>
      <c r="J576" s="1" t="s">
        <v>2231</v>
      </c>
      <c r="K576" s="1" t="s">
        <v>2229</v>
      </c>
      <c r="L576" s="1" t="s">
        <v>2231</v>
      </c>
      <c r="M576" s="1" t="s">
        <v>2231</v>
      </c>
      <c r="N576" s="7">
        <f>IF(Table3[[#This Row],[Valid Resolution for Type]]="No",1,0)</f>
        <v>0</v>
      </c>
      <c r="O576" s="7">
        <f>IF(AND(Table3[[#This Row],[Invalid Resolution (for count)]]=0,Table3[[#This Row],[Vote Recorded]]="No"),1,0)</f>
        <v>1</v>
      </c>
      <c r="P576" s="7">
        <f>IF(AND(Table3[[#This Row],[Invalid Resolution (for count)]]=0,OR(Table3[[#This Row],[Appropriate Change Impact for Resolution]]="No",Table3[[#This Row],[Appropriate Change Category for Resolution]]="No")),1,0)</f>
        <v>0</v>
      </c>
    </row>
    <row r="577" spans="1:16" x14ac:dyDescent="0.25">
      <c r="A577" t="s">
        <v>867</v>
      </c>
      <c r="B577" t="s">
        <v>5</v>
      </c>
      <c r="C577" t="s">
        <v>868</v>
      </c>
      <c r="D577" t="s">
        <v>11</v>
      </c>
      <c r="E577" t="s">
        <v>7</v>
      </c>
      <c r="F577" t="s">
        <v>61</v>
      </c>
      <c r="H577" t="s">
        <v>90</v>
      </c>
      <c r="I577" t="s">
        <v>24</v>
      </c>
      <c r="J577" s="1" t="s">
        <v>2231</v>
      </c>
      <c r="K577" s="1" t="s">
        <v>2229</v>
      </c>
      <c r="L577" s="1" t="s">
        <v>2231</v>
      </c>
      <c r="M577" t="s">
        <v>2231</v>
      </c>
      <c r="N577" s="7">
        <f>IF(Table3[[#This Row],[Valid Resolution for Type]]="No",1,0)</f>
        <v>0</v>
      </c>
      <c r="O577" s="7">
        <f>IF(AND(Table3[[#This Row],[Invalid Resolution (for count)]]=0,Table3[[#This Row],[Vote Recorded]]="No"),1,0)</f>
        <v>1</v>
      </c>
      <c r="P577" s="7">
        <f>IF(AND(Table3[[#This Row],[Invalid Resolution (for count)]]=0,OR(Table3[[#This Row],[Appropriate Change Impact for Resolution]]="No",Table3[[#This Row],[Appropriate Change Category for Resolution]]="No")),1,0)</f>
        <v>0</v>
      </c>
    </row>
    <row r="578" spans="1:16" x14ac:dyDescent="0.25">
      <c r="A578" t="s">
        <v>865</v>
      </c>
      <c r="B578" t="s">
        <v>5</v>
      </c>
      <c r="C578" t="s">
        <v>866</v>
      </c>
      <c r="D578" t="s">
        <v>11</v>
      </c>
      <c r="E578" t="s">
        <v>7</v>
      </c>
      <c r="F578" t="s">
        <v>324</v>
      </c>
      <c r="I578" t="s">
        <v>24</v>
      </c>
      <c r="J578" s="1" t="s">
        <v>2231</v>
      </c>
      <c r="K578" s="1" t="s">
        <v>2229</v>
      </c>
      <c r="L578" s="1" t="s">
        <v>2231</v>
      </c>
      <c r="M578" t="s">
        <v>2229</v>
      </c>
      <c r="N578" s="7">
        <f>IF(Table3[[#This Row],[Valid Resolution for Type]]="No",1,0)</f>
        <v>0</v>
      </c>
      <c r="O578" s="7">
        <f>IF(AND(Table3[[#This Row],[Invalid Resolution (for count)]]=0,Table3[[#This Row],[Vote Recorded]]="No"),1,0)</f>
        <v>1</v>
      </c>
      <c r="P578" s="7">
        <f>IF(AND(Table3[[#This Row],[Invalid Resolution (for count)]]=0,OR(Table3[[#This Row],[Appropriate Change Impact for Resolution]]="No",Table3[[#This Row],[Appropriate Change Category for Resolution]]="No")),1,0)</f>
        <v>1</v>
      </c>
    </row>
    <row r="579" spans="1:16" x14ac:dyDescent="0.25">
      <c r="A579" t="s">
        <v>863</v>
      </c>
      <c r="B579" t="s">
        <v>5</v>
      </c>
      <c r="C579" t="s">
        <v>864</v>
      </c>
      <c r="D579" t="s">
        <v>11</v>
      </c>
      <c r="E579" t="s">
        <v>7</v>
      </c>
      <c r="F579" t="s">
        <v>8</v>
      </c>
      <c r="H579" t="s">
        <v>146</v>
      </c>
      <c r="I579" t="s">
        <v>24</v>
      </c>
      <c r="J579" s="1" t="s">
        <v>2231</v>
      </c>
      <c r="K579" s="1" t="s">
        <v>2229</v>
      </c>
      <c r="L579" s="1" t="s">
        <v>2231</v>
      </c>
      <c r="M579" t="s">
        <v>2231</v>
      </c>
      <c r="N579" s="7">
        <f>IF(Table3[[#This Row],[Valid Resolution for Type]]="No",1,0)</f>
        <v>0</v>
      </c>
      <c r="O579" s="7">
        <f>IF(AND(Table3[[#This Row],[Invalid Resolution (for count)]]=0,Table3[[#This Row],[Vote Recorded]]="No"),1,0)</f>
        <v>1</v>
      </c>
      <c r="P579" s="7">
        <f>IF(AND(Table3[[#This Row],[Invalid Resolution (for count)]]=0,OR(Table3[[#This Row],[Appropriate Change Impact for Resolution]]="No",Table3[[#This Row],[Appropriate Change Category for Resolution]]="No")),1,0)</f>
        <v>0</v>
      </c>
    </row>
    <row r="580" spans="1:16" x14ac:dyDescent="0.25">
      <c r="A580" t="s">
        <v>861</v>
      </c>
      <c r="B580" t="s">
        <v>5</v>
      </c>
      <c r="C580" t="s">
        <v>862</v>
      </c>
      <c r="D580" t="s">
        <v>11</v>
      </c>
      <c r="E580" t="s">
        <v>7</v>
      </c>
      <c r="F580" t="s">
        <v>8</v>
      </c>
      <c r="H580" t="s">
        <v>146</v>
      </c>
      <c r="I580" t="s">
        <v>24</v>
      </c>
      <c r="J580" s="1" t="s">
        <v>2231</v>
      </c>
      <c r="K580" s="1" t="s">
        <v>2229</v>
      </c>
      <c r="L580" s="1" t="s">
        <v>2231</v>
      </c>
      <c r="M580" t="s">
        <v>2231</v>
      </c>
      <c r="N580" s="7">
        <f>IF(Table3[[#This Row],[Valid Resolution for Type]]="No",1,0)</f>
        <v>0</v>
      </c>
      <c r="O580" s="7">
        <f>IF(AND(Table3[[#This Row],[Invalid Resolution (for count)]]=0,Table3[[#This Row],[Vote Recorded]]="No"),1,0)</f>
        <v>1</v>
      </c>
      <c r="P580" s="7">
        <f>IF(AND(Table3[[#This Row],[Invalid Resolution (for count)]]=0,OR(Table3[[#This Row],[Appropriate Change Impact for Resolution]]="No",Table3[[#This Row],[Appropriate Change Category for Resolution]]="No")),1,0)</f>
        <v>0</v>
      </c>
    </row>
    <row r="581" spans="1:16" x14ac:dyDescent="0.25">
      <c r="A581" t="s">
        <v>80</v>
      </c>
      <c r="B581" t="s">
        <v>5</v>
      </c>
      <c r="C581" t="s">
        <v>81</v>
      </c>
      <c r="D581" t="s">
        <v>11</v>
      </c>
      <c r="E581" t="s">
        <v>7</v>
      </c>
      <c r="F581" t="s">
        <v>16</v>
      </c>
      <c r="G581" t="s">
        <v>69</v>
      </c>
      <c r="J581" s="1" t="s">
        <v>2231</v>
      </c>
      <c r="K581" s="1" t="s">
        <v>2231</v>
      </c>
      <c r="L581" s="1" t="s">
        <v>2229</v>
      </c>
      <c r="M581" t="s">
        <v>2229</v>
      </c>
      <c r="N581" s="7">
        <f>IF(Table3[[#This Row],[Valid Resolution for Type]]="No",1,0)</f>
        <v>0</v>
      </c>
      <c r="O581" s="7">
        <f>IF(AND(Table3[[#This Row],[Invalid Resolution (for count)]]=0,Table3[[#This Row],[Vote Recorded]]="No"),1,0)</f>
        <v>0</v>
      </c>
      <c r="P581" s="7">
        <f>IF(AND(Table3[[#This Row],[Invalid Resolution (for count)]]=0,OR(Table3[[#This Row],[Appropriate Change Impact for Resolution]]="No",Table3[[#This Row],[Appropriate Change Category for Resolution]]="No")),1,0)</f>
        <v>1</v>
      </c>
    </row>
    <row r="582" spans="1:16" x14ac:dyDescent="0.25">
      <c r="A582" t="s">
        <v>859</v>
      </c>
      <c r="B582" t="s">
        <v>5</v>
      </c>
      <c r="C582" t="s">
        <v>860</v>
      </c>
      <c r="D582" t="s">
        <v>11</v>
      </c>
      <c r="E582" t="s">
        <v>7</v>
      </c>
      <c r="F582" t="s">
        <v>16</v>
      </c>
      <c r="H582" t="s">
        <v>90</v>
      </c>
      <c r="I582" t="s">
        <v>20</v>
      </c>
      <c r="J582" s="1" t="s">
        <v>2231</v>
      </c>
      <c r="K582" s="1" t="s">
        <v>2229</v>
      </c>
      <c r="L582" s="1" t="s">
        <v>2231</v>
      </c>
      <c r="M582" s="1" t="s">
        <v>2231</v>
      </c>
      <c r="N582" s="7">
        <f>IF(Table3[[#This Row],[Valid Resolution for Type]]="No",1,0)</f>
        <v>0</v>
      </c>
      <c r="O582" s="7">
        <f>IF(AND(Table3[[#This Row],[Invalid Resolution (for count)]]=0,Table3[[#This Row],[Vote Recorded]]="No"),1,0)</f>
        <v>1</v>
      </c>
      <c r="P582" s="7">
        <f>IF(AND(Table3[[#This Row],[Invalid Resolution (for count)]]=0,OR(Table3[[#This Row],[Appropriate Change Impact for Resolution]]="No",Table3[[#This Row],[Appropriate Change Category for Resolution]]="No")),1,0)</f>
        <v>0</v>
      </c>
    </row>
    <row r="583" spans="1:16" x14ac:dyDescent="0.25">
      <c r="A583" t="s">
        <v>78</v>
      </c>
      <c r="B583" t="s">
        <v>5</v>
      </c>
      <c r="C583" t="s">
        <v>79</v>
      </c>
      <c r="D583" t="s">
        <v>11</v>
      </c>
      <c r="E583" t="s">
        <v>7</v>
      </c>
      <c r="F583" t="s">
        <v>16</v>
      </c>
      <c r="G583" t="s">
        <v>69</v>
      </c>
      <c r="I583" t="s">
        <v>10</v>
      </c>
      <c r="J583" s="1" t="s">
        <v>2231</v>
      </c>
      <c r="K583" s="1" t="s">
        <v>2231</v>
      </c>
      <c r="L583" s="1" t="s">
        <v>2229</v>
      </c>
      <c r="M583" s="1" t="s">
        <v>2231</v>
      </c>
      <c r="N583" s="7">
        <f>IF(Table3[[#This Row],[Valid Resolution for Type]]="No",1,0)</f>
        <v>0</v>
      </c>
      <c r="O583" s="7">
        <f>IF(AND(Table3[[#This Row],[Invalid Resolution (for count)]]=0,Table3[[#This Row],[Vote Recorded]]="No"),1,0)</f>
        <v>0</v>
      </c>
      <c r="P583" s="7">
        <f>IF(AND(Table3[[#This Row],[Invalid Resolution (for count)]]=0,OR(Table3[[#This Row],[Appropriate Change Impact for Resolution]]="No",Table3[[#This Row],[Appropriate Change Category for Resolution]]="No")),1,0)</f>
        <v>1</v>
      </c>
    </row>
    <row r="584" spans="1:16" x14ac:dyDescent="0.25">
      <c r="A584" t="s">
        <v>857</v>
      </c>
      <c r="B584" t="s">
        <v>5</v>
      </c>
      <c r="C584" t="s">
        <v>858</v>
      </c>
      <c r="D584" t="s">
        <v>11</v>
      </c>
      <c r="E584" t="s">
        <v>7</v>
      </c>
      <c r="F584" t="s">
        <v>16</v>
      </c>
      <c r="I584" t="s">
        <v>10</v>
      </c>
      <c r="J584" s="1" t="s">
        <v>2231</v>
      </c>
      <c r="K584" s="1" t="s">
        <v>2229</v>
      </c>
      <c r="L584" s="1" t="s">
        <v>2229</v>
      </c>
      <c r="M584" s="1" t="s">
        <v>2231</v>
      </c>
      <c r="N584" s="7">
        <f>IF(Table3[[#This Row],[Valid Resolution for Type]]="No",1,0)</f>
        <v>0</v>
      </c>
      <c r="O584" s="7">
        <f>IF(AND(Table3[[#This Row],[Invalid Resolution (for count)]]=0,Table3[[#This Row],[Vote Recorded]]="No"),1,0)</f>
        <v>1</v>
      </c>
      <c r="P584" s="7">
        <f>IF(AND(Table3[[#This Row],[Invalid Resolution (for count)]]=0,OR(Table3[[#This Row],[Appropriate Change Impact for Resolution]]="No",Table3[[#This Row],[Appropriate Change Category for Resolution]]="No")),1,0)</f>
        <v>1</v>
      </c>
    </row>
    <row r="585" spans="1:16" x14ac:dyDescent="0.25">
      <c r="A585" t="s">
        <v>76</v>
      </c>
      <c r="B585" t="s">
        <v>5</v>
      </c>
      <c r="C585" t="s">
        <v>77</v>
      </c>
      <c r="D585" t="s">
        <v>11</v>
      </c>
      <c r="E585" t="s">
        <v>7</v>
      </c>
      <c r="F585" t="s">
        <v>16</v>
      </c>
      <c r="G585" t="s">
        <v>69</v>
      </c>
      <c r="I585" t="s">
        <v>20</v>
      </c>
      <c r="J585" s="1" t="s">
        <v>2231</v>
      </c>
      <c r="K585" s="1" t="s">
        <v>2231</v>
      </c>
      <c r="L585" s="1" t="s">
        <v>2229</v>
      </c>
      <c r="M585" s="1" t="s">
        <v>2231</v>
      </c>
      <c r="N585" s="7">
        <f>IF(Table3[[#This Row],[Valid Resolution for Type]]="No",1,0)</f>
        <v>0</v>
      </c>
      <c r="O585" s="7">
        <f>IF(AND(Table3[[#This Row],[Invalid Resolution (for count)]]=0,Table3[[#This Row],[Vote Recorded]]="No"),1,0)</f>
        <v>0</v>
      </c>
      <c r="P585" s="7">
        <f>IF(AND(Table3[[#This Row],[Invalid Resolution (for count)]]=0,OR(Table3[[#This Row],[Appropriate Change Impact for Resolution]]="No",Table3[[#This Row],[Appropriate Change Category for Resolution]]="No")),1,0)</f>
        <v>1</v>
      </c>
    </row>
    <row r="586" spans="1:16" x14ac:dyDescent="0.25">
      <c r="A586" t="s">
        <v>855</v>
      </c>
      <c r="B586" t="s">
        <v>5</v>
      </c>
      <c r="C586" t="s">
        <v>856</v>
      </c>
      <c r="D586" t="s">
        <v>11</v>
      </c>
      <c r="E586" t="s">
        <v>7</v>
      </c>
      <c r="F586" t="s">
        <v>16</v>
      </c>
      <c r="I586" t="s">
        <v>20</v>
      </c>
      <c r="J586" s="1" t="s">
        <v>2231</v>
      </c>
      <c r="K586" s="1" t="s">
        <v>2229</v>
      </c>
      <c r="L586" s="1" t="s">
        <v>2229</v>
      </c>
      <c r="M586" s="1" t="s">
        <v>2231</v>
      </c>
      <c r="N586" s="7">
        <f>IF(Table3[[#This Row],[Valid Resolution for Type]]="No",1,0)</f>
        <v>0</v>
      </c>
      <c r="O586" s="7">
        <f>IF(AND(Table3[[#This Row],[Invalid Resolution (for count)]]=0,Table3[[#This Row],[Vote Recorded]]="No"),1,0)</f>
        <v>1</v>
      </c>
      <c r="P586" s="7">
        <f>IF(AND(Table3[[#This Row],[Invalid Resolution (for count)]]=0,OR(Table3[[#This Row],[Appropriate Change Impact for Resolution]]="No",Table3[[#This Row],[Appropriate Change Category for Resolution]]="No")),1,0)</f>
        <v>1</v>
      </c>
    </row>
    <row r="587" spans="1:16" x14ac:dyDescent="0.25">
      <c r="A587" t="s">
        <v>74</v>
      </c>
      <c r="B587" t="s">
        <v>5</v>
      </c>
      <c r="C587" t="s">
        <v>75</v>
      </c>
      <c r="D587" t="s">
        <v>11</v>
      </c>
      <c r="E587" t="s">
        <v>7</v>
      </c>
      <c r="F587" t="s">
        <v>16</v>
      </c>
      <c r="G587" t="s">
        <v>69</v>
      </c>
      <c r="I587" t="s">
        <v>10</v>
      </c>
      <c r="J587" s="1" t="s">
        <v>2231</v>
      </c>
      <c r="K587" s="1" t="s">
        <v>2231</v>
      </c>
      <c r="L587" s="1" t="s">
        <v>2229</v>
      </c>
      <c r="M587" s="1" t="s">
        <v>2231</v>
      </c>
      <c r="N587" s="7">
        <f>IF(Table3[[#This Row],[Valid Resolution for Type]]="No",1,0)</f>
        <v>0</v>
      </c>
      <c r="O587" s="7">
        <f>IF(AND(Table3[[#This Row],[Invalid Resolution (for count)]]=0,Table3[[#This Row],[Vote Recorded]]="No"),1,0)</f>
        <v>0</v>
      </c>
      <c r="P587" s="7">
        <f>IF(AND(Table3[[#This Row],[Invalid Resolution (for count)]]=0,OR(Table3[[#This Row],[Appropriate Change Impact for Resolution]]="No",Table3[[#This Row],[Appropriate Change Category for Resolution]]="No")),1,0)</f>
        <v>1</v>
      </c>
    </row>
    <row r="588" spans="1:16" x14ac:dyDescent="0.25">
      <c r="A588" t="s">
        <v>72</v>
      </c>
      <c r="B588" t="s">
        <v>5</v>
      </c>
      <c r="C588" t="s">
        <v>73</v>
      </c>
      <c r="D588" t="s">
        <v>11</v>
      </c>
      <c r="E588" t="s">
        <v>7</v>
      </c>
      <c r="F588" t="s">
        <v>8</v>
      </c>
      <c r="G588" t="s">
        <v>69</v>
      </c>
      <c r="I588" t="s">
        <v>10</v>
      </c>
      <c r="J588" s="1" t="s">
        <v>2231</v>
      </c>
      <c r="K588" s="1" t="s">
        <v>2231</v>
      </c>
      <c r="L588" s="1" t="s">
        <v>2229</v>
      </c>
      <c r="M588" t="s">
        <v>2231</v>
      </c>
      <c r="N588" s="7">
        <f>IF(Table3[[#This Row],[Valid Resolution for Type]]="No",1,0)</f>
        <v>0</v>
      </c>
      <c r="O588" s="7">
        <f>IF(AND(Table3[[#This Row],[Invalid Resolution (for count)]]=0,Table3[[#This Row],[Vote Recorded]]="No"),1,0)</f>
        <v>0</v>
      </c>
      <c r="P588" s="7">
        <f>IF(AND(Table3[[#This Row],[Invalid Resolution (for count)]]=0,OR(Table3[[#This Row],[Appropriate Change Impact for Resolution]]="No",Table3[[#This Row],[Appropriate Change Category for Resolution]]="No")),1,0)</f>
        <v>1</v>
      </c>
    </row>
    <row r="589" spans="1:16" x14ac:dyDescent="0.25">
      <c r="A589" t="s">
        <v>70</v>
      </c>
      <c r="B589" t="s">
        <v>5</v>
      </c>
      <c r="C589" t="s">
        <v>71</v>
      </c>
      <c r="D589" t="s">
        <v>11</v>
      </c>
      <c r="E589" t="s">
        <v>7</v>
      </c>
      <c r="F589" t="s">
        <v>16</v>
      </c>
      <c r="G589" t="s">
        <v>69</v>
      </c>
      <c r="I589" t="s">
        <v>20</v>
      </c>
      <c r="J589" s="1" t="s">
        <v>2231</v>
      </c>
      <c r="K589" s="1" t="s">
        <v>2231</v>
      </c>
      <c r="L589" s="1" t="s">
        <v>2229</v>
      </c>
      <c r="M589" s="1" t="s">
        <v>2231</v>
      </c>
      <c r="N589" s="7">
        <f>IF(Table3[[#This Row],[Valid Resolution for Type]]="No",1,0)</f>
        <v>0</v>
      </c>
      <c r="O589" s="7">
        <f>IF(AND(Table3[[#This Row],[Invalid Resolution (for count)]]=0,Table3[[#This Row],[Vote Recorded]]="No"),1,0)</f>
        <v>0</v>
      </c>
      <c r="P589" s="7">
        <f>IF(AND(Table3[[#This Row],[Invalid Resolution (for count)]]=0,OR(Table3[[#This Row],[Appropriate Change Impact for Resolution]]="No",Table3[[#This Row],[Appropriate Change Category for Resolution]]="No")),1,0)</f>
        <v>1</v>
      </c>
    </row>
    <row r="590" spans="1:16" x14ac:dyDescent="0.25">
      <c r="A590" t="s">
        <v>67</v>
      </c>
      <c r="B590" t="s">
        <v>5</v>
      </c>
      <c r="C590" t="s">
        <v>68</v>
      </c>
      <c r="D590" t="s">
        <v>11</v>
      </c>
      <c r="E590" t="s">
        <v>7</v>
      </c>
      <c r="F590" t="s">
        <v>16</v>
      </c>
      <c r="G590" t="s">
        <v>69</v>
      </c>
      <c r="I590" t="s">
        <v>10</v>
      </c>
      <c r="J590" s="1" t="s">
        <v>2231</v>
      </c>
      <c r="K590" s="1" t="s">
        <v>2231</v>
      </c>
      <c r="L590" s="1" t="s">
        <v>2229</v>
      </c>
      <c r="M590" s="1" t="s">
        <v>2231</v>
      </c>
      <c r="N590" s="7">
        <f>IF(Table3[[#This Row],[Valid Resolution for Type]]="No",1,0)</f>
        <v>0</v>
      </c>
      <c r="O590" s="7">
        <f>IF(AND(Table3[[#This Row],[Invalid Resolution (for count)]]=0,Table3[[#This Row],[Vote Recorded]]="No"),1,0)</f>
        <v>0</v>
      </c>
      <c r="P590" s="7">
        <f>IF(AND(Table3[[#This Row],[Invalid Resolution (for count)]]=0,OR(Table3[[#This Row],[Appropriate Change Impact for Resolution]]="No",Table3[[#This Row],[Appropriate Change Category for Resolution]]="No")),1,0)</f>
        <v>1</v>
      </c>
    </row>
    <row r="591" spans="1:16" x14ac:dyDescent="0.25">
      <c r="A591" t="s">
        <v>837</v>
      </c>
      <c r="B591" t="s">
        <v>540</v>
      </c>
      <c r="C591" t="s">
        <v>838</v>
      </c>
      <c r="D591" t="s">
        <v>11</v>
      </c>
      <c r="E591" t="s">
        <v>7</v>
      </c>
      <c r="F591" t="s">
        <v>16</v>
      </c>
      <c r="H591" t="s">
        <v>90</v>
      </c>
      <c r="J591" s="1" t="s">
        <v>2231</v>
      </c>
      <c r="K591" s="1" t="s">
        <v>2229</v>
      </c>
      <c r="L591" s="1" t="s">
        <v>2231</v>
      </c>
      <c r="M591" t="s">
        <v>2229</v>
      </c>
      <c r="N591" s="7">
        <f>IF(Table3[[#This Row],[Valid Resolution for Type]]="No",1,0)</f>
        <v>0</v>
      </c>
      <c r="O591" s="7">
        <f>IF(AND(Table3[[#This Row],[Invalid Resolution (for count)]]=0,Table3[[#This Row],[Vote Recorded]]="No"),1,0)</f>
        <v>1</v>
      </c>
      <c r="P591" s="7">
        <f>IF(AND(Table3[[#This Row],[Invalid Resolution (for count)]]=0,OR(Table3[[#This Row],[Appropriate Change Impact for Resolution]]="No",Table3[[#This Row],[Appropriate Change Category for Resolution]]="No")),1,0)</f>
        <v>1</v>
      </c>
    </row>
    <row r="592" spans="1:16" x14ac:dyDescent="0.25">
      <c r="A592" t="s">
        <v>835</v>
      </c>
      <c r="B592" t="s">
        <v>540</v>
      </c>
      <c r="C592" t="s">
        <v>836</v>
      </c>
      <c r="D592" t="s">
        <v>11</v>
      </c>
      <c r="E592" t="s">
        <v>7</v>
      </c>
      <c r="F592" t="s">
        <v>16</v>
      </c>
      <c r="H592" t="s">
        <v>90</v>
      </c>
      <c r="J592" s="1" t="s">
        <v>2231</v>
      </c>
      <c r="K592" s="1" t="s">
        <v>2229</v>
      </c>
      <c r="L592" s="1" t="s">
        <v>2231</v>
      </c>
      <c r="M592" t="s">
        <v>2229</v>
      </c>
      <c r="N592" s="7">
        <f>IF(Table3[[#This Row],[Valid Resolution for Type]]="No",1,0)</f>
        <v>0</v>
      </c>
      <c r="O592" s="7">
        <f>IF(AND(Table3[[#This Row],[Invalid Resolution (for count)]]=0,Table3[[#This Row],[Vote Recorded]]="No"),1,0)</f>
        <v>1</v>
      </c>
      <c r="P592" s="7">
        <f>IF(AND(Table3[[#This Row],[Invalid Resolution (for count)]]=0,OR(Table3[[#This Row],[Appropriate Change Impact for Resolution]]="No",Table3[[#This Row],[Appropriate Change Category for Resolution]]="No")),1,0)</f>
        <v>1</v>
      </c>
    </row>
    <row r="593" spans="1:16" x14ac:dyDescent="0.25">
      <c r="A593" t="s">
        <v>833</v>
      </c>
      <c r="B593" t="s">
        <v>540</v>
      </c>
      <c r="C593" t="s">
        <v>834</v>
      </c>
      <c r="D593" t="s">
        <v>11</v>
      </c>
      <c r="E593" t="s">
        <v>7</v>
      </c>
      <c r="F593" t="s">
        <v>16</v>
      </c>
      <c r="H593" t="s">
        <v>90</v>
      </c>
      <c r="J593" s="1" t="s">
        <v>2231</v>
      </c>
      <c r="K593" s="1" t="s">
        <v>2229</v>
      </c>
      <c r="L593" s="1" t="s">
        <v>2231</v>
      </c>
      <c r="M593" t="s">
        <v>2229</v>
      </c>
      <c r="N593" s="7">
        <f>IF(Table3[[#This Row],[Valid Resolution for Type]]="No",1,0)</f>
        <v>0</v>
      </c>
      <c r="O593" s="7">
        <f>IF(AND(Table3[[#This Row],[Invalid Resolution (for count)]]=0,Table3[[#This Row],[Vote Recorded]]="No"),1,0)</f>
        <v>1</v>
      </c>
      <c r="P593" s="7">
        <f>IF(AND(Table3[[#This Row],[Invalid Resolution (for count)]]=0,OR(Table3[[#This Row],[Appropriate Change Impact for Resolution]]="No",Table3[[#This Row],[Appropriate Change Category for Resolution]]="No")),1,0)</f>
        <v>1</v>
      </c>
    </row>
    <row r="594" spans="1:16" x14ac:dyDescent="0.25">
      <c r="A594" t="s">
        <v>65</v>
      </c>
      <c r="B594" t="s">
        <v>5</v>
      </c>
      <c r="C594" t="s">
        <v>66</v>
      </c>
      <c r="D594" t="s">
        <v>11</v>
      </c>
      <c r="E594" t="s">
        <v>7</v>
      </c>
      <c r="F594" t="s">
        <v>61</v>
      </c>
      <c r="G594" t="s">
        <v>48</v>
      </c>
      <c r="I594" t="s">
        <v>20</v>
      </c>
      <c r="J594" s="1" t="s">
        <v>2231</v>
      </c>
      <c r="K594" s="1" t="s">
        <v>2231</v>
      </c>
      <c r="L594" s="1" t="s">
        <v>2229</v>
      </c>
      <c r="M594" t="s">
        <v>2231</v>
      </c>
      <c r="N594" s="7">
        <f>IF(Table3[[#This Row],[Valid Resolution for Type]]="No",1,0)</f>
        <v>0</v>
      </c>
      <c r="O594" s="7">
        <f>IF(AND(Table3[[#This Row],[Invalid Resolution (for count)]]=0,Table3[[#This Row],[Vote Recorded]]="No"),1,0)</f>
        <v>0</v>
      </c>
      <c r="P594" s="7">
        <f>IF(AND(Table3[[#This Row],[Invalid Resolution (for count)]]=0,OR(Table3[[#This Row],[Appropriate Change Impact for Resolution]]="No",Table3[[#This Row],[Appropriate Change Category for Resolution]]="No")),1,0)</f>
        <v>1</v>
      </c>
    </row>
    <row r="595" spans="1:16" x14ac:dyDescent="0.25">
      <c r="A595" t="s">
        <v>63</v>
      </c>
      <c r="B595" t="s">
        <v>5</v>
      </c>
      <c r="C595" t="s">
        <v>64</v>
      </c>
      <c r="D595" t="s">
        <v>11</v>
      </c>
      <c r="E595" t="s">
        <v>7</v>
      </c>
      <c r="F595" t="s">
        <v>61</v>
      </c>
      <c r="G595" t="s">
        <v>48</v>
      </c>
      <c r="I595" t="s">
        <v>20</v>
      </c>
      <c r="J595" s="1" t="s">
        <v>2231</v>
      </c>
      <c r="K595" s="1" t="s">
        <v>2231</v>
      </c>
      <c r="L595" s="1" t="s">
        <v>2229</v>
      </c>
      <c r="M595" t="s">
        <v>2231</v>
      </c>
      <c r="N595" s="7">
        <f>IF(Table3[[#This Row],[Valid Resolution for Type]]="No",1,0)</f>
        <v>0</v>
      </c>
      <c r="O595" s="7">
        <f>IF(AND(Table3[[#This Row],[Invalid Resolution (for count)]]=0,Table3[[#This Row],[Vote Recorded]]="No"),1,0)</f>
        <v>0</v>
      </c>
      <c r="P595" s="7">
        <f>IF(AND(Table3[[#This Row],[Invalid Resolution (for count)]]=0,OR(Table3[[#This Row],[Appropriate Change Impact for Resolution]]="No",Table3[[#This Row],[Appropriate Change Category for Resolution]]="No")),1,0)</f>
        <v>1</v>
      </c>
    </row>
    <row r="596" spans="1:16" x14ac:dyDescent="0.25">
      <c r="A596" t="s">
        <v>60</v>
      </c>
      <c r="B596" t="s">
        <v>5</v>
      </c>
      <c r="C596" t="s">
        <v>62</v>
      </c>
      <c r="D596" t="s">
        <v>11</v>
      </c>
      <c r="E596" t="s">
        <v>7</v>
      </c>
      <c r="F596" t="s">
        <v>61</v>
      </c>
      <c r="G596" t="s">
        <v>48</v>
      </c>
      <c r="I596" t="s">
        <v>20</v>
      </c>
      <c r="J596" s="1" t="s">
        <v>2231</v>
      </c>
      <c r="K596" s="1" t="s">
        <v>2231</v>
      </c>
      <c r="L596" s="1" t="s">
        <v>2229</v>
      </c>
      <c r="M596" t="s">
        <v>2231</v>
      </c>
      <c r="N596" s="7">
        <f>IF(Table3[[#This Row],[Valid Resolution for Type]]="No",1,0)</f>
        <v>0</v>
      </c>
      <c r="O596" s="7">
        <f>IF(AND(Table3[[#This Row],[Invalid Resolution (for count)]]=0,Table3[[#This Row],[Vote Recorded]]="No"),1,0)</f>
        <v>0</v>
      </c>
      <c r="P596" s="7">
        <f>IF(AND(Table3[[#This Row],[Invalid Resolution (for count)]]=0,OR(Table3[[#This Row],[Appropriate Change Impact for Resolution]]="No",Table3[[#This Row],[Appropriate Change Category for Resolution]]="No")),1,0)</f>
        <v>1</v>
      </c>
    </row>
    <row r="597" spans="1:16" x14ac:dyDescent="0.25">
      <c r="A597" t="s">
        <v>831</v>
      </c>
      <c r="B597" t="s">
        <v>540</v>
      </c>
      <c r="C597" t="s">
        <v>832</v>
      </c>
      <c r="D597" t="s">
        <v>11</v>
      </c>
      <c r="E597" t="s">
        <v>7</v>
      </c>
      <c r="F597" t="s">
        <v>16</v>
      </c>
      <c r="H597" t="s">
        <v>90</v>
      </c>
      <c r="J597" s="1" t="s">
        <v>2231</v>
      </c>
      <c r="K597" s="1" t="s">
        <v>2229</v>
      </c>
      <c r="L597" s="1" t="s">
        <v>2231</v>
      </c>
      <c r="M597" t="s">
        <v>2229</v>
      </c>
      <c r="N597" s="7">
        <f>IF(Table3[[#This Row],[Valid Resolution for Type]]="No",1,0)</f>
        <v>0</v>
      </c>
      <c r="O597" s="7">
        <f>IF(AND(Table3[[#This Row],[Invalid Resolution (for count)]]=0,Table3[[#This Row],[Vote Recorded]]="No"),1,0)</f>
        <v>1</v>
      </c>
      <c r="P597" s="7">
        <f>IF(AND(Table3[[#This Row],[Invalid Resolution (for count)]]=0,OR(Table3[[#This Row],[Appropriate Change Impact for Resolution]]="No",Table3[[#This Row],[Appropriate Change Category for Resolution]]="No")),1,0)</f>
        <v>1</v>
      </c>
    </row>
    <row r="598" spans="1:16" x14ac:dyDescent="0.25">
      <c r="A598" t="s">
        <v>58</v>
      </c>
      <c r="B598" t="s">
        <v>5</v>
      </c>
      <c r="C598" t="s">
        <v>59</v>
      </c>
      <c r="D598" t="s">
        <v>11</v>
      </c>
      <c r="E598" t="s">
        <v>7</v>
      </c>
      <c r="F598" t="s">
        <v>8</v>
      </c>
      <c r="G598" t="s">
        <v>48</v>
      </c>
      <c r="I598" t="s">
        <v>20</v>
      </c>
      <c r="J598" s="1" t="s">
        <v>2231</v>
      </c>
      <c r="K598" s="1" t="s">
        <v>2231</v>
      </c>
      <c r="L598" s="1" t="s">
        <v>2229</v>
      </c>
      <c r="M598" t="s">
        <v>2231</v>
      </c>
      <c r="N598" s="7">
        <f>IF(Table3[[#This Row],[Valid Resolution for Type]]="No",1,0)</f>
        <v>0</v>
      </c>
      <c r="O598" s="7">
        <f>IF(AND(Table3[[#This Row],[Invalid Resolution (for count)]]=0,Table3[[#This Row],[Vote Recorded]]="No"),1,0)</f>
        <v>0</v>
      </c>
      <c r="P598" s="7">
        <f>IF(AND(Table3[[#This Row],[Invalid Resolution (for count)]]=0,OR(Table3[[#This Row],[Appropriate Change Impact for Resolution]]="No",Table3[[#This Row],[Appropriate Change Category for Resolution]]="No")),1,0)</f>
        <v>1</v>
      </c>
    </row>
    <row r="599" spans="1:16" x14ac:dyDescent="0.25">
      <c r="A599" t="s">
        <v>56</v>
      </c>
      <c r="B599" t="s">
        <v>5</v>
      </c>
      <c r="C599" t="s">
        <v>57</v>
      </c>
      <c r="D599" t="s">
        <v>11</v>
      </c>
      <c r="E599" t="s">
        <v>7</v>
      </c>
      <c r="F599" t="s">
        <v>8</v>
      </c>
      <c r="G599" t="s">
        <v>48</v>
      </c>
      <c r="I599" t="s">
        <v>20</v>
      </c>
      <c r="J599" s="1" t="s">
        <v>2231</v>
      </c>
      <c r="K599" s="1" t="s">
        <v>2231</v>
      </c>
      <c r="L599" s="1" t="s">
        <v>2229</v>
      </c>
      <c r="M599" t="s">
        <v>2231</v>
      </c>
      <c r="N599" s="7">
        <f>IF(Table3[[#This Row],[Valid Resolution for Type]]="No",1,0)</f>
        <v>0</v>
      </c>
      <c r="O599" s="7">
        <f>IF(AND(Table3[[#This Row],[Invalid Resolution (for count)]]=0,Table3[[#This Row],[Vote Recorded]]="No"),1,0)</f>
        <v>0</v>
      </c>
      <c r="P599" s="7">
        <f>IF(AND(Table3[[#This Row],[Invalid Resolution (for count)]]=0,OR(Table3[[#This Row],[Appropriate Change Impact for Resolution]]="No",Table3[[#This Row],[Appropriate Change Category for Resolution]]="No")),1,0)</f>
        <v>1</v>
      </c>
    </row>
    <row r="600" spans="1:16" x14ac:dyDescent="0.25">
      <c r="A600" t="s">
        <v>51</v>
      </c>
      <c r="B600" t="s">
        <v>5</v>
      </c>
      <c r="C600" t="s">
        <v>52</v>
      </c>
      <c r="D600" t="s">
        <v>11</v>
      </c>
      <c r="E600" t="s">
        <v>7</v>
      </c>
      <c r="F600" t="s">
        <v>8</v>
      </c>
      <c r="G600" t="s">
        <v>48</v>
      </c>
      <c r="J600" s="1" t="s">
        <v>2231</v>
      </c>
      <c r="K600" s="1" t="s">
        <v>2231</v>
      </c>
      <c r="L600" s="1" t="s">
        <v>2229</v>
      </c>
      <c r="M600" t="s">
        <v>2229</v>
      </c>
      <c r="N600" s="7">
        <f>IF(Table3[[#This Row],[Valid Resolution for Type]]="No",1,0)</f>
        <v>0</v>
      </c>
      <c r="O600" s="7">
        <f>IF(AND(Table3[[#This Row],[Invalid Resolution (for count)]]=0,Table3[[#This Row],[Vote Recorded]]="No"),1,0)</f>
        <v>0</v>
      </c>
      <c r="P600" s="7">
        <f>IF(AND(Table3[[#This Row],[Invalid Resolution (for count)]]=0,OR(Table3[[#This Row],[Appropriate Change Impact for Resolution]]="No",Table3[[#This Row],[Appropriate Change Category for Resolution]]="No")),1,0)</f>
        <v>1</v>
      </c>
    </row>
    <row r="601" spans="1:16" x14ac:dyDescent="0.25">
      <c r="A601" t="s">
        <v>824</v>
      </c>
      <c r="B601" t="s">
        <v>540</v>
      </c>
      <c r="C601" t="s">
        <v>825</v>
      </c>
      <c r="D601" t="s">
        <v>11</v>
      </c>
      <c r="E601" t="s">
        <v>7</v>
      </c>
      <c r="F601" t="s">
        <v>16</v>
      </c>
      <c r="H601" t="s">
        <v>90</v>
      </c>
      <c r="J601" s="1" t="s">
        <v>2231</v>
      </c>
      <c r="K601" s="1" t="s">
        <v>2229</v>
      </c>
      <c r="L601" s="1" t="s">
        <v>2231</v>
      </c>
      <c r="M601" t="s">
        <v>2229</v>
      </c>
      <c r="N601" s="7">
        <f>IF(Table3[[#This Row],[Valid Resolution for Type]]="No",1,0)</f>
        <v>0</v>
      </c>
      <c r="O601" s="7">
        <f>IF(AND(Table3[[#This Row],[Invalid Resolution (for count)]]=0,Table3[[#This Row],[Vote Recorded]]="No"),1,0)</f>
        <v>1</v>
      </c>
      <c r="P601" s="7">
        <f>IF(AND(Table3[[#This Row],[Invalid Resolution (for count)]]=0,OR(Table3[[#This Row],[Appropriate Change Impact for Resolution]]="No",Table3[[#This Row],[Appropriate Change Category for Resolution]]="No")),1,0)</f>
        <v>1</v>
      </c>
    </row>
    <row r="602" spans="1:16" x14ac:dyDescent="0.25">
      <c r="A602" t="s">
        <v>49</v>
      </c>
      <c r="B602" t="s">
        <v>5</v>
      </c>
      <c r="C602" t="s">
        <v>50</v>
      </c>
      <c r="D602" t="s">
        <v>11</v>
      </c>
      <c r="E602" t="s">
        <v>7</v>
      </c>
      <c r="F602" t="s">
        <v>16</v>
      </c>
      <c r="G602" t="s">
        <v>48</v>
      </c>
      <c r="I602" t="s">
        <v>10</v>
      </c>
      <c r="J602" s="1" t="s">
        <v>2231</v>
      </c>
      <c r="K602" s="1" t="s">
        <v>2231</v>
      </c>
      <c r="L602" s="1" t="s">
        <v>2229</v>
      </c>
      <c r="M602" s="1" t="s">
        <v>2231</v>
      </c>
      <c r="N602" s="7">
        <f>IF(Table3[[#This Row],[Valid Resolution for Type]]="No",1,0)</f>
        <v>0</v>
      </c>
      <c r="O602" s="7">
        <f>IF(AND(Table3[[#This Row],[Invalid Resolution (for count)]]=0,Table3[[#This Row],[Vote Recorded]]="No"),1,0)</f>
        <v>0</v>
      </c>
      <c r="P602" s="7">
        <f>IF(AND(Table3[[#This Row],[Invalid Resolution (for count)]]=0,OR(Table3[[#This Row],[Appropriate Change Impact for Resolution]]="No",Table3[[#This Row],[Appropriate Change Category for Resolution]]="No")),1,0)</f>
        <v>1</v>
      </c>
    </row>
    <row r="603" spans="1:16" x14ac:dyDescent="0.25">
      <c r="A603" t="s">
        <v>822</v>
      </c>
      <c r="B603" t="s">
        <v>540</v>
      </c>
      <c r="C603" t="s">
        <v>823</v>
      </c>
      <c r="D603" t="s">
        <v>11</v>
      </c>
      <c r="E603" t="s">
        <v>7</v>
      </c>
      <c r="F603" t="s">
        <v>16</v>
      </c>
      <c r="H603" t="s">
        <v>90</v>
      </c>
      <c r="J603" s="1" t="s">
        <v>2231</v>
      </c>
      <c r="K603" s="1" t="s">
        <v>2229</v>
      </c>
      <c r="L603" s="1" t="s">
        <v>2231</v>
      </c>
      <c r="M603" t="s">
        <v>2229</v>
      </c>
      <c r="N603" s="7">
        <f>IF(Table3[[#This Row],[Valid Resolution for Type]]="No",1,0)</f>
        <v>0</v>
      </c>
      <c r="O603" s="7">
        <f>IF(AND(Table3[[#This Row],[Invalid Resolution (for count)]]=0,Table3[[#This Row],[Vote Recorded]]="No"),1,0)</f>
        <v>1</v>
      </c>
      <c r="P603" s="7">
        <f>IF(AND(Table3[[#This Row],[Invalid Resolution (for count)]]=0,OR(Table3[[#This Row],[Appropriate Change Impact for Resolution]]="No",Table3[[#This Row],[Appropriate Change Category for Resolution]]="No")),1,0)</f>
        <v>1</v>
      </c>
    </row>
    <row r="604" spans="1:16" x14ac:dyDescent="0.25">
      <c r="A604" t="s">
        <v>46</v>
      </c>
      <c r="B604" t="s">
        <v>5</v>
      </c>
      <c r="C604" t="s">
        <v>47</v>
      </c>
      <c r="D604" t="s">
        <v>11</v>
      </c>
      <c r="E604" t="s">
        <v>7</v>
      </c>
      <c r="F604" t="s">
        <v>16</v>
      </c>
      <c r="G604" t="s">
        <v>48</v>
      </c>
      <c r="I604" t="s">
        <v>10</v>
      </c>
      <c r="J604" s="1" t="s">
        <v>2231</v>
      </c>
      <c r="K604" s="1" t="s">
        <v>2231</v>
      </c>
      <c r="L604" s="1" t="s">
        <v>2229</v>
      </c>
      <c r="M604" s="1" t="s">
        <v>2231</v>
      </c>
      <c r="N604" s="7">
        <f>IF(Table3[[#This Row],[Valid Resolution for Type]]="No",1,0)</f>
        <v>0</v>
      </c>
      <c r="O604" s="7">
        <f>IF(AND(Table3[[#This Row],[Invalid Resolution (for count)]]=0,Table3[[#This Row],[Vote Recorded]]="No"),1,0)</f>
        <v>0</v>
      </c>
      <c r="P604" s="7">
        <f>IF(AND(Table3[[#This Row],[Invalid Resolution (for count)]]=0,OR(Table3[[#This Row],[Appropriate Change Impact for Resolution]]="No",Table3[[#This Row],[Appropriate Change Category for Resolution]]="No")),1,0)</f>
        <v>1</v>
      </c>
    </row>
    <row r="605" spans="1:16" x14ac:dyDescent="0.25">
      <c r="A605" t="s">
        <v>44</v>
      </c>
      <c r="B605" t="s">
        <v>5</v>
      </c>
      <c r="C605" t="s">
        <v>45</v>
      </c>
      <c r="D605" t="s">
        <v>11</v>
      </c>
      <c r="E605" t="s">
        <v>7</v>
      </c>
      <c r="F605" t="s">
        <v>8</v>
      </c>
      <c r="G605" t="s">
        <v>12</v>
      </c>
      <c r="J605" s="1" t="s">
        <v>2231</v>
      </c>
      <c r="K605" s="1" t="s">
        <v>2231</v>
      </c>
      <c r="L605" s="1" t="s">
        <v>2229</v>
      </c>
      <c r="M605" t="s">
        <v>2229</v>
      </c>
      <c r="N605" s="7">
        <f>IF(Table3[[#This Row],[Valid Resolution for Type]]="No",1,0)</f>
        <v>0</v>
      </c>
      <c r="O605" s="7">
        <f>IF(AND(Table3[[#This Row],[Invalid Resolution (for count)]]=0,Table3[[#This Row],[Vote Recorded]]="No"),1,0)</f>
        <v>0</v>
      </c>
      <c r="P605" s="7">
        <f>IF(AND(Table3[[#This Row],[Invalid Resolution (for count)]]=0,OR(Table3[[#This Row],[Appropriate Change Impact for Resolution]]="No",Table3[[#This Row],[Appropriate Change Category for Resolution]]="No")),1,0)</f>
        <v>1</v>
      </c>
    </row>
    <row r="606" spans="1:16" x14ac:dyDescent="0.25">
      <c r="A606" t="s">
        <v>42</v>
      </c>
      <c r="B606" t="s">
        <v>5</v>
      </c>
      <c r="C606" t="s">
        <v>43</v>
      </c>
      <c r="D606" t="s">
        <v>11</v>
      </c>
      <c r="E606" t="s">
        <v>7</v>
      </c>
      <c r="F606" t="s">
        <v>8</v>
      </c>
      <c r="G606" t="s">
        <v>12</v>
      </c>
      <c r="J606" s="1" t="s">
        <v>2231</v>
      </c>
      <c r="K606" s="1" t="s">
        <v>2231</v>
      </c>
      <c r="L606" s="1" t="s">
        <v>2229</v>
      </c>
      <c r="M606" t="s">
        <v>2229</v>
      </c>
      <c r="N606" s="7">
        <f>IF(Table3[[#This Row],[Valid Resolution for Type]]="No",1,0)</f>
        <v>0</v>
      </c>
      <c r="O606" s="7">
        <f>IF(AND(Table3[[#This Row],[Invalid Resolution (for count)]]=0,Table3[[#This Row],[Vote Recorded]]="No"),1,0)</f>
        <v>0</v>
      </c>
      <c r="P606" s="7">
        <f>IF(AND(Table3[[#This Row],[Invalid Resolution (for count)]]=0,OR(Table3[[#This Row],[Appropriate Change Impact for Resolution]]="No",Table3[[#This Row],[Appropriate Change Category for Resolution]]="No")),1,0)</f>
        <v>1</v>
      </c>
    </row>
    <row r="607" spans="1:16" x14ac:dyDescent="0.25">
      <c r="A607" t="s">
        <v>40</v>
      </c>
      <c r="B607" t="s">
        <v>5</v>
      </c>
      <c r="C607" t="s">
        <v>41</v>
      </c>
      <c r="D607" t="s">
        <v>11</v>
      </c>
      <c r="E607" t="s">
        <v>7</v>
      </c>
      <c r="F607" t="s">
        <v>8</v>
      </c>
      <c r="G607" t="s">
        <v>12</v>
      </c>
      <c r="J607" s="1" t="s">
        <v>2231</v>
      </c>
      <c r="K607" s="1" t="s">
        <v>2231</v>
      </c>
      <c r="L607" s="1" t="s">
        <v>2229</v>
      </c>
      <c r="M607" t="s">
        <v>2229</v>
      </c>
      <c r="N607" s="7">
        <f>IF(Table3[[#This Row],[Valid Resolution for Type]]="No",1,0)</f>
        <v>0</v>
      </c>
      <c r="O607" s="7">
        <f>IF(AND(Table3[[#This Row],[Invalid Resolution (for count)]]=0,Table3[[#This Row],[Vote Recorded]]="No"),1,0)</f>
        <v>0</v>
      </c>
      <c r="P607" s="7">
        <f>IF(AND(Table3[[#This Row],[Invalid Resolution (for count)]]=0,OR(Table3[[#This Row],[Appropriate Change Impact for Resolution]]="No",Table3[[#This Row],[Appropriate Change Category for Resolution]]="No")),1,0)</f>
        <v>1</v>
      </c>
    </row>
    <row r="608" spans="1:16" x14ac:dyDescent="0.25">
      <c r="A608" t="s">
        <v>38</v>
      </c>
      <c r="B608" t="s">
        <v>5</v>
      </c>
      <c r="C608" t="s">
        <v>39</v>
      </c>
      <c r="D608" t="s">
        <v>11</v>
      </c>
      <c r="E608" t="s">
        <v>7</v>
      </c>
      <c r="F608" t="s">
        <v>8</v>
      </c>
      <c r="G608" t="s">
        <v>12</v>
      </c>
      <c r="J608" s="1" t="s">
        <v>2231</v>
      </c>
      <c r="K608" s="1" t="s">
        <v>2231</v>
      </c>
      <c r="L608" s="1" t="s">
        <v>2229</v>
      </c>
      <c r="M608" t="s">
        <v>2229</v>
      </c>
      <c r="N608" s="7">
        <f>IF(Table3[[#This Row],[Valid Resolution for Type]]="No",1,0)</f>
        <v>0</v>
      </c>
      <c r="O608" s="7">
        <f>IF(AND(Table3[[#This Row],[Invalid Resolution (for count)]]=0,Table3[[#This Row],[Vote Recorded]]="No"),1,0)</f>
        <v>0</v>
      </c>
      <c r="P608" s="7">
        <f>IF(AND(Table3[[#This Row],[Invalid Resolution (for count)]]=0,OR(Table3[[#This Row],[Appropriate Change Impact for Resolution]]="No",Table3[[#This Row],[Appropriate Change Category for Resolution]]="No")),1,0)</f>
        <v>1</v>
      </c>
    </row>
    <row r="609" spans="1:16" x14ac:dyDescent="0.25">
      <c r="A609" t="s">
        <v>36</v>
      </c>
      <c r="B609" t="s">
        <v>5</v>
      </c>
      <c r="C609" t="s">
        <v>37</v>
      </c>
      <c r="D609" t="s">
        <v>11</v>
      </c>
      <c r="E609" t="s">
        <v>7</v>
      </c>
      <c r="F609" t="s">
        <v>8</v>
      </c>
      <c r="G609" t="s">
        <v>12</v>
      </c>
      <c r="J609" s="1" t="s">
        <v>2231</v>
      </c>
      <c r="K609" s="1" t="s">
        <v>2231</v>
      </c>
      <c r="L609" s="1" t="s">
        <v>2229</v>
      </c>
      <c r="M609" t="s">
        <v>2229</v>
      </c>
      <c r="N609" s="7">
        <f>IF(Table3[[#This Row],[Valid Resolution for Type]]="No",1,0)</f>
        <v>0</v>
      </c>
      <c r="O609" s="7">
        <f>IF(AND(Table3[[#This Row],[Invalid Resolution (for count)]]=0,Table3[[#This Row],[Vote Recorded]]="No"),1,0)</f>
        <v>0</v>
      </c>
      <c r="P609" s="7">
        <f>IF(AND(Table3[[#This Row],[Invalid Resolution (for count)]]=0,OR(Table3[[#This Row],[Appropriate Change Impact for Resolution]]="No",Table3[[#This Row],[Appropriate Change Category for Resolution]]="No")),1,0)</f>
        <v>1</v>
      </c>
    </row>
    <row r="610" spans="1:16" x14ac:dyDescent="0.25">
      <c r="A610" t="s">
        <v>34</v>
      </c>
      <c r="B610" t="s">
        <v>5</v>
      </c>
      <c r="C610" t="s">
        <v>35</v>
      </c>
      <c r="D610" t="s">
        <v>11</v>
      </c>
      <c r="E610" t="s">
        <v>7</v>
      </c>
      <c r="F610" t="s">
        <v>8</v>
      </c>
      <c r="G610" t="s">
        <v>12</v>
      </c>
      <c r="J610" s="1" t="s">
        <v>2231</v>
      </c>
      <c r="K610" s="1" t="s">
        <v>2231</v>
      </c>
      <c r="L610" s="1" t="s">
        <v>2229</v>
      </c>
      <c r="M610" t="s">
        <v>2229</v>
      </c>
      <c r="N610" s="7">
        <f>IF(Table3[[#This Row],[Valid Resolution for Type]]="No",1,0)</f>
        <v>0</v>
      </c>
      <c r="O610" s="7">
        <f>IF(AND(Table3[[#This Row],[Invalid Resolution (for count)]]=0,Table3[[#This Row],[Vote Recorded]]="No"),1,0)</f>
        <v>0</v>
      </c>
      <c r="P610" s="7">
        <f>IF(AND(Table3[[#This Row],[Invalid Resolution (for count)]]=0,OR(Table3[[#This Row],[Appropriate Change Impact for Resolution]]="No",Table3[[#This Row],[Appropriate Change Category for Resolution]]="No")),1,0)</f>
        <v>1</v>
      </c>
    </row>
    <row r="611" spans="1:16" x14ac:dyDescent="0.25">
      <c r="A611" t="s">
        <v>32</v>
      </c>
      <c r="B611" t="s">
        <v>5</v>
      </c>
      <c r="C611" t="s">
        <v>33</v>
      </c>
      <c r="D611" t="s">
        <v>11</v>
      </c>
      <c r="E611" t="s">
        <v>7</v>
      </c>
      <c r="F611" t="s">
        <v>16</v>
      </c>
      <c r="G611" t="s">
        <v>12</v>
      </c>
      <c r="I611" t="s">
        <v>20</v>
      </c>
      <c r="J611" s="1" t="s">
        <v>2231</v>
      </c>
      <c r="K611" s="1" t="s">
        <v>2231</v>
      </c>
      <c r="L611" s="1" t="s">
        <v>2229</v>
      </c>
      <c r="M611" s="1" t="s">
        <v>2231</v>
      </c>
      <c r="N611" s="7">
        <f>IF(Table3[[#This Row],[Valid Resolution for Type]]="No",1,0)</f>
        <v>0</v>
      </c>
      <c r="O611" s="7">
        <f>IF(AND(Table3[[#This Row],[Invalid Resolution (for count)]]=0,Table3[[#This Row],[Vote Recorded]]="No"),1,0)</f>
        <v>0</v>
      </c>
      <c r="P611" s="7">
        <f>IF(AND(Table3[[#This Row],[Invalid Resolution (for count)]]=0,OR(Table3[[#This Row],[Appropriate Change Impact for Resolution]]="No",Table3[[#This Row],[Appropriate Change Category for Resolution]]="No")),1,0)</f>
        <v>1</v>
      </c>
    </row>
    <row r="612" spans="1:16" x14ac:dyDescent="0.25">
      <c r="A612" t="s">
        <v>30</v>
      </c>
      <c r="B612" t="s">
        <v>5</v>
      </c>
      <c r="C612" t="s">
        <v>31</v>
      </c>
      <c r="D612" t="s">
        <v>11</v>
      </c>
      <c r="E612" t="s">
        <v>7</v>
      </c>
      <c r="F612" t="s">
        <v>8</v>
      </c>
      <c r="G612" t="s">
        <v>12</v>
      </c>
      <c r="I612" t="s">
        <v>10</v>
      </c>
      <c r="J612" s="1" t="s">
        <v>2231</v>
      </c>
      <c r="K612" s="1" t="s">
        <v>2231</v>
      </c>
      <c r="L612" s="1" t="s">
        <v>2229</v>
      </c>
      <c r="M612" t="s">
        <v>2231</v>
      </c>
      <c r="N612" s="7">
        <f>IF(Table3[[#This Row],[Valid Resolution for Type]]="No",1,0)</f>
        <v>0</v>
      </c>
      <c r="O612" s="7">
        <f>IF(AND(Table3[[#This Row],[Invalid Resolution (for count)]]=0,Table3[[#This Row],[Vote Recorded]]="No"),1,0)</f>
        <v>0</v>
      </c>
      <c r="P612" s="7">
        <f>IF(AND(Table3[[#This Row],[Invalid Resolution (for count)]]=0,OR(Table3[[#This Row],[Appropriate Change Impact for Resolution]]="No",Table3[[#This Row],[Appropriate Change Category for Resolution]]="No")),1,0)</f>
        <v>1</v>
      </c>
    </row>
    <row r="613" spans="1:16" x14ac:dyDescent="0.25">
      <c r="A613" t="s">
        <v>28</v>
      </c>
      <c r="B613" t="s">
        <v>5</v>
      </c>
      <c r="C613" t="s">
        <v>29</v>
      </c>
      <c r="D613" t="s">
        <v>11</v>
      </c>
      <c r="E613" t="s">
        <v>7</v>
      </c>
      <c r="F613" t="s">
        <v>8</v>
      </c>
      <c r="G613" t="s">
        <v>12</v>
      </c>
      <c r="I613" t="s">
        <v>20</v>
      </c>
      <c r="J613" s="1" t="s">
        <v>2231</v>
      </c>
      <c r="K613" s="1" t="s">
        <v>2231</v>
      </c>
      <c r="L613" s="1" t="s">
        <v>2229</v>
      </c>
      <c r="M613" t="s">
        <v>2231</v>
      </c>
      <c r="N613" s="7">
        <f>IF(Table3[[#This Row],[Valid Resolution for Type]]="No",1,0)</f>
        <v>0</v>
      </c>
      <c r="O613" s="7">
        <f>IF(AND(Table3[[#This Row],[Invalid Resolution (for count)]]=0,Table3[[#This Row],[Vote Recorded]]="No"),1,0)</f>
        <v>0</v>
      </c>
      <c r="P613" s="7">
        <f>IF(AND(Table3[[#This Row],[Invalid Resolution (for count)]]=0,OR(Table3[[#This Row],[Appropriate Change Impact for Resolution]]="No",Table3[[#This Row],[Appropriate Change Category for Resolution]]="No")),1,0)</f>
        <v>1</v>
      </c>
    </row>
    <row r="614" spans="1:16" x14ac:dyDescent="0.25">
      <c r="A614" t="s">
        <v>818</v>
      </c>
      <c r="B614" t="s">
        <v>5</v>
      </c>
      <c r="C614" t="s">
        <v>819</v>
      </c>
      <c r="D614" t="s">
        <v>11</v>
      </c>
      <c r="E614" t="s">
        <v>7</v>
      </c>
      <c r="F614" t="s">
        <v>16</v>
      </c>
      <c r="H614" t="s">
        <v>146</v>
      </c>
      <c r="I614" t="s">
        <v>10</v>
      </c>
      <c r="J614" s="1" t="s">
        <v>2231</v>
      </c>
      <c r="K614" s="1" t="s">
        <v>2229</v>
      </c>
      <c r="L614" s="1" t="s">
        <v>2231</v>
      </c>
      <c r="M614" s="1" t="s">
        <v>2231</v>
      </c>
      <c r="N614" s="7">
        <f>IF(Table3[[#This Row],[Valid Resolution for Type]]="No",1,0)</f>
        <v>0</v>
      </c>
      <c r="O614" s="7">
        <f>IF(AND(Table3[[#This Row],[Invalid Resolution (for count)]]=0,Table3[[#This Row],[Vote Recorded]]="No"),1,0)</f>
        <v>1</v>
      </c>
      <c r="P614" s="7">
        <f>IF(AND(Table3[[#This Row],[Invalid Resolution (for count)]]=0,OR(Table3[[#This Row],[Appropriate Change Impact for Resolution]]="No",Table3[[#This Row],[Appropriate Change Category for Resolution]]="No")),1,0)</f>
        <v>0</v>
      </c>
    </row>
    <row r="615" spans="1:16" x14ac:dyDescent="0.25">
      <c r="A615" t="s">
        <v>26</v>
      </c>
      <c r="B615" t="s">
        <v>25</v>
      </c>
      <c r="C615" t="s">
        <v>27</v>
      </c>
      <c r="D615" t="s">
        <v>11</v>
      </c>
      <c r="E615" t="s">
        <v>7</v>
      </c>
      <c r="F615" t="s">
        <v>8</v>
      </c>
      <c r="G615" t="s">
        <v>12</v>
      </c>
      <c r="J615" s="1" t="s">
        <v>2229</v>
      </c>
      <c r="K615" s="1" t="s">
        <v>2231</v>
      </c>
      <c r="L615" s="1" t="s">
        <v>2229</v>
      </c>
      <c r="M615" t="s">
        <v>2229</v>
      </c>
      <c r="N615" s="7">
        <f>IF(Table3[[#This Row],[Valid Resolution for Type]]="No",1,0)</f>
        <v>1</v>
      </c>
      <c r="O615" s="7">
        <f>IF(AND(Table3[[#This Row],[Invalid Resolution (for count)]]=0,Table3[[#This Row],[Vote Recorded]]="No"),1,0)</f>
        <v>0</v>
      </c>
      <c r="P615" s="7">
        <f>IF(AND(Table3[[#This Row],[Invalid Resolution (for count)]]=0,OR(Table3[[#This Row],[Appropriate Change Impact for Resolution]]="No",Table3[[#This Row],[Appropriate Change Category for Resolution]]="No")),1,0)</f>
        <v>0</v>
      </c>
    </row>
    <row r="616" spans="1:16" x14ac:dyDescent="0.25">
      <c r="A616" t="s">
        <v>21</v>
      </c>
      <c r="B616" t="s">
        <v>5</v>
      </c>
      <c r="C616" t="s">
        <v>23</v>
      </c>
      <c r="D616" t="s">
        <v>11</v>
      </c>
      <c r="E616" t="s">
        <v>7</v>
      </c>
      <c r="F616" t="s">
        <v>22</v>
      </c>
      <c r="G616" t="s">
        <v>12</v>
      </c>
      <c r="I616" t="s">
        <v>24</v>
      </c>
      <c r="J616" s="1" t="s">
        <v>2229</v>
      </c>
      <c r="K616" s="1" t="s">
        <v>2231</v>
      </c>
      <c r="L616" s="1" t="s">
        <v>2231</v>
      </c>
      <c r="M616" s="1" t="s">
        <v>2229</v>
      </c>
      <c r="N616" s="7">
        <f>IF(Table3[[#This Row],[Valid Resolution for Type]]="No",1,0)</f>
        <v>1</v>
      </c>
      <c r="O616" s="7">
        <f>IF(AND(Table3[[#This Row],[Invalid Resolution (for count)]]=0,Table3[[#This Row],[Vote Recorded]]="No"),1,0)</f>
        <v>0</v>
      </c>
      <c r="P616" s="7">
        <f>IF(AND(Table3[[#This Row],[Invalid Resolution (for count)]]=0,OR(Table3[[#This Row],[Appropriate Change Impact for Resolution]]="No",Table3[[#This Row],[Appropriate Change Category for Resolution]]="No")),1,0)</f>
        <v>0</v>
      </c>
    </row>
    <row r="617" spans="1:16" x14ac:dyDescent="0.25">
      <c r="A617" t="s">
        <v>18</v>
      </c>
      <c r="B617" t="s">
        <v>5</v>
      </c>
      <c r="C617" t="s">
        <v>19</v>
      </c>
      <c r="D617" t="s">
        <v>11</v>
      </c>
      <c r="E617" t="s">
        <v>7</v>
      </c>
      <c r="F617" t="s">
        <v>16</v>
      </c>
      <c r="G617" t="s">
        <v>12</v>
      </c>
      <c r="I617" t="s">
        <v>20</v>
      </c>
      <c r="J617" s="1" t="s">
        <v>2231</v>
      </c>
      <c r="K617" s="1" t="s">
        <v>2231</v>
      </c>
      <c r="L617" s="1" t="s">
        <v>2229</v>
      </c>
      <c r="M617" s="1" t="s">
        <v>2231</v>
      </c>
      <c r="N617" s="7">
        <f>IF(Table3[[#This Row],[Valid Resolution for Type]]="No",1,0)</f>
        <v>0</v>
      </c>
      <c r="O617" s="7">
        <f>IF(AND(Table3[[#This Row],[Invalid Resolution (for count)]]=0,Table3[[#This Row],[Vote Recorded]]="No"),1,0)</f>
        <v>0</v>
      </c>
      <c r="P617" s="7">
        <f>IF(AND(Table3[[#This Row],[Invalid Resolution (for count)]]=0,OR(Table3[[#This Row],[Appropriate Change Impact for Resolution]]="No",Table3[[#This Row],[Appropriate Change Category for Resolution]]="No")),1,0)</f>
        <v>1</v>
      </c>
    </row>
    <row r="618" spans="1:16" x14ac:dyDescent="0.25">
      <c r="A618" t="s">
        <v>15</v>
      </c>
      <c r="B618" t="s">
        <v>5</v>
      </c>
      <c r="C618" t="s">
        <v>17</v>
      </c>
      <c r="D618" t="s">
        <v>11</v>
      </c>
      <c r="E618" t="s">
        <v>7</v>
      </c>
      <c r="F618" t="s">
        <v>16</v>
      </c>
      <c r="G618" t="s">
        <v>12</v>
      </c>
      <c r="J618" s="1" t="s">
        <v>2231</v>
      </c>
      <c r="K618" s="1" t="s">
        <v>2231</v>
      </c>
      <c r="L618" s="1" t="s">
        <v>2229</v>
      </c>
      <c r="M618" t="s">
        <v>2229</v>
      </c>
      <c r="N618" s="7">
        <f>IF(Table3[[#This Row],[Valid Resolution for Type]]="No",1,0)</f>
        <v>0</v>
      </c>
      <c r="O618" s="7">
        <f>IF(AND(Table3[[#This Row],[Invalid Resolution (for count)]]=0,Table3[[#This Row],[Vote Recorded]]="No"),1,0)</f>
        <v>0</v>
      </c>
      <c r="P618" s="7">
        <f>IF(AND(Table3[[#This Row],[Invalid Resolution (for count)]]=0,OR(Table3[[#This Row],[Appropriate Change Impact for Resolution]]="No",Table3[[#This Row],[Appropriate Change Category for Resolution]]="No")),1,0)</f>
        <v>1</v>
      </c>
    </row>
    <row r="619" spans="1:16" x14ac:dyDescent="0.25">
      <c r="A619" t="s">
        <v>13</v>
      </c>
      <c r="B619" t="s">
        <v>5</v>
      </c>
      <c r="C619" t="s">
        <v>14</v>
      </c>
      <c r="D619" t="s">
        <v>11</v>
      </c>
      <c r="E619" t="s">
        <v>7</v>
      </c>
      <c r="F619" t="s">
        <v>8</v>
      </c>
      <c r="G619" t="s">
        <v>12</v>
      </c>
      <c r="I619" t="s">
        <v>10</v>
      </c>
      <c r="J619" s="1" t="s">
        <v>2231</v>
      </c>
      <c r="K619" s="1" t="s">
        <v>2231</v>
      </c>
      <c r="L619" s="1" t="s">
        <v>2229</v>
      </c>
      <c r="M619" t="s">
        <v>2231</v>
      </c>
      <c r="N619" s="7">
        <f>IF(Table3[[#This Row],[Valid Resolution for Type]]="No",1,0)</f>
        <v>0</v>
      </c>
      <c r="O619" s="7">
        <f>IF(AND(Table3[[#This Row],[Invalid Resolution (for count)]]=0,Table3[[#This Row],[Vote Recorded]]="No"),1,0)</f>
        <v>0</v>
      </c>
      <c r="P619" s="7">
        <f>IF(AND(Table3[[#This Row],[Invalid Resolution (for count)]]=0,OR(Table3[[#This Row],[Appropriate Change Impact for Resolution]]="No",Table3[[#This Row],[Appropriate Change Category for Resolution]]="No")),1,0)</f>
        <v>1</v>
      </c>
    </row>
    <row r="620" spans="1:16" x14ac:dyDescent="0.25">
      <c r="A620" t="s">
        <v>6</v>
      </c>
      <c r="B620" t="s">
        <v>5</v>
      </c>
      <c r="C620" t="s">
        <v>9</v>
      </c>
      <c r="D620" t="s">
        <v>11</v>
      </c>
      <c r="E620" t="s">
        <v>7</v>
      </c>
      <c r="F620" t="s">
        <v>8</v>
      </c>
      <c r="G620" t="s">
        <v>12</v>
      </c>
      <c r="I620" t="s">
        <v>10</v>
      </c>
      <c r="J620" s="1" t="s">
        <v>2231</v>
      </c>
      <c r="K620" s="1" t="s">
        <v>2231</v>
      </c>
      <c r="L620" s="1" t="s">
        <v>2229</v>
      </c>
      <c r="M620" t="s">
        <v>2231</v>
      </c>
      <c r="N620" s="7">
        <f>IF(Table3[[#This Row],[Valid Resolution for Type]]="No",1,0)</f>
        <v>0</v>
      </c>
      <c r="O620" s="7">
        <f>IF(AND(Table3[[#This Row],[Invalid Resolution (for count)]]=0,Table3[[#This Row],[Vote Recorded]]="No"),1,0)</f>
        <v>0</v>
      </c>
      <c r="P620" s="7">
        <f>IF(AND(Table3[[#This Row],[Invalid Resolution (for count)]]=0,OR(Table3[[#This Row],[Appropriate Change Impact for Resolution]]="No",Table3[[#This Row],[Appropriate Change Category for Resolution]]="No")),1,0)</f>
        <v>1</v>
      </c>
    </row>
    <row r="621" spans="1:16" x14ac:dyDescent="0.25">
      <c r="A621" t="s">
        <v>681</v>
      </c>
      <c r="B621" t="s">
        <v>5</v>
      </c>
      <c r="C621" t="s">
        <v>682</v>
      </c>
      <c r="D621" t="s">
        <v>11</v>
      </c>
      <c r="E621" t="s">
        <v>7</v>
      </c>
      <c r="F621" t="s">
        <v>16</v>
      </c>
      <c r="H621" t="s">
        <v>146</v>
      </c>
      <c r="I621" t="s">
        <v>20</v>
      </c>
      <c r="J621" s="1" t="s">
        <v>2231</v>
      </c>
      <c r="K621" s="1" t="s">
        <v>2229</v>
      </c>
      <c r="L621" s="1" t="s">
        <v>2231</v>
      </c>
      <c r="M621" s="1" t="s">
        <v>2231</v>
      </c>
      <c r="N621" s="7">
        <f>IF(Table3[[#This Row],[Valid Resolution for Type]]="No",1,0)</f>
        <v>0</v>
      </c>
      <c r="O621" s="7">
        <f>IF(AND(Table3[[#This Row],[Invalid Resolution (for count)]]=0,Table3[[#This Row],[Vote Recorded]]="No"),1,0)</f>
        <v>1</v>
      </c>
      <c r="P621" s="7">
        <f>IF(AND(Table3[[#This Row],[Invalid Resolution (for count)]]=0,OR(Table3[[#This Row],[Appropriate Change Impact for Resolution]]="No",Table3[[#This Row],[Appropriate Change Category for Resolution]]="No")),1,0)</f>
        <v>0</v>
      </c>
    </row>
    <row r="622" spans="1:16" x14ac:dyDescent="0.25">
      <c r="A622" t="s">
        <v>679</v>
      </c>
      <c r="B622" t="s">
        <v>5</v>
      </c>
      <c r="C622" t="s">
        <v>680</v>
      </c>
      <c r="D622" t="s">
        <v>11</v>
      </c>
      <c r="E622" t="s">
        <v>7</v>
      </c>
      <c r="F622" t="s">
        <v>324</v>
      </c>
      <c r="J622" s="1" t="s">
        <v>2231</v>
      </c>
      <c r="K622" s="1" t="s">
        <v>2229</v>
      </c>
      <c r="L622" s="1" t="s">
        <v>2231</v>
      </c>
      <c r="M622" t="s">
        <v>2231</v>
      </c>
      <c r="N622" s="7">
        <f>IF(Table3[[#This Row],[Valid Resolution for Type]]="No",1,0)</f>
        <v>0</v>
      </c>
      <c r="O622" s="7">
        <f>IF(AND(Table3[[#This Row],[Invalid Resolution (for count)]]=0,Table3[[#This Row],[Vote Recorded]]="No"),1,0)</f>
        <v>1</v>
      </c>
      <c r="P622" s="7">
        <f>IF(AND(Table3[[#This Row],[Invalid Resolution (for count)]]=0,OR(Table3[[#This Row],[Appropriate Change Impact for Resolution]]="No",Table3[[#This Row],[Appropriate Change Category for Resolution]]="No")),1,0)</f>
        <v>0</v>
      </c>
    </row>
    <row r="623" spans="1:16" x14ac:dyDescent="0.25">
      <c r="A623" t="s">
        <v>672</v>
      </c>
      <c r="B623" t="s">
        <v>540</v>
      </c>
      <c r="C623" t="s">
        <v>605</v>
      </c>
      <c r="D623" t="s">
        <v>11</v>
      </c>
      <c r="E623" t="s">
        <v>7</v>
      </c>
      <c r="F623" t="s">
        <v>16</v>
      </c>
      <c r="H623" t="s">
        <v>90</v>
      </c>
      <c r="I623" t="s">
        <v>20</v>
      </c>
      <c r="J623" s="1" t="s">
        <v>2231</v>
      </c>
      <c r="K623" s="1" t="s">
        <v>2229</v>
      </c>
      <c r="L623" s="1" t="s">
        <v>2231</v>
      </c>
      <c r="M623" s="1" t="s">
        <v>2231</v>
      </c>
      <c r="N623" s="7">
        <f>IF(Table3[[#This Row],[Valid Resolution for Type]]="No",1,0)</f>
        <v>0</v>
      </c>
      <c r="O623" s="7">
        <f>IF(AND(Table3[[#This Row],[Invalid Resolution (for count)]]=0,Table3[[#This Row],[Vote Recorded]]="No"),1,0)</f>
        <v>1</v>
      </c>
      <c r="P623" s="7">
        <f>IF(AND(Table3[[#This Row],[Invalid Resolution (for count)]]=0,OR(Table3[[#This Row],[Appropriate Change Impact for Resolution]]="No",Table3[[#This Row],[Appropriate Change Category for Resolution]]="No")),1,0)</f>
        <v>0</v>
      </c>
    </row>
    <row r="624" spans="1:16" x14ac:dyDescent="0.25">
      <c r="A624" t="s">
        <v>671</v>
      </c>
      <c r="B624" t="s">
        <v>540</v>
      </c>
      <c r="C624" t="s">
        <v>605</v>
      </c>
      <c r="D624" t="s">
        <v>11</v>
      </c>
      <c r="E624" t="s">
        <v>7</v>
      </c>
      <c r="F624" t="s">
        <v>16</v>
      </c>
      <c r="H624" t="s">
        <v>90</v>
      </c>
      <c r="I624" t="s">
        <v>20</v>
      </c>
      <c r="J624" s="1" t="s">
        <v>2231</v>
      </c>
      <c r="K624" s="1" t="s">
        <v>2229</v>
      </c>
      <c r="L624" s="1" t="s">
        <v>2231</v>
      </c>
      <c r="M624" s="1" t="s">
        <v>2231</v>
      </c>
      <c r="N624" s="7">
        <f>IF(Table3[[#This Row],[Valid Resolution for Type]]="No",1,0)</f>
        <v>0</v>
      </c>
      <c r="O624" s="7">
        <f>IF(AND(Table3[[#This Row],[Invalid Resolution (for count)]]=0,Table3[[#This Row],[Vote Recorded]]="No"),1,0)</f>
        <v>1</v>
      </c>
      <c r="P624" s="7">
        <f>IF(AND(Table3[[#This Row],[Invalid Resolution (for count)]]=0,OR(Table3[[#This Row],[Appropriate Change Impact for Resolution]]="No",Table3[[#This Row],[Appropriate Change Category for Resolution]]="No")),1,0)</f>
        <v>0</v>
      </c>
    </row>
    <row r="625" spans="1:16" x14ac:dyDescent="0.25">
      <c r="A625" t="s">
        <v>670</v>
      </c>
      <c r="B625" t="s">
        <v>540</v>
      </c>
      <c r="C625" t="s">
        <v>605</v>
      </c>
      <c r="D625" t="s">
        <v>11</v>
      </c>
      <c r="E625" t="s">
        <v>7</v>
      </c>
      <c r="F625" t="s">
        <v>16</v>
      </c>
      <c r="H625" t="s">
        <v>90</v>
      </c>
      <c r="I625" t="s">
        <v>20</v>
      </c>
      <c r="J625" s="1" t="s">
        <v>2231</v>
      </c>
      <c r="K625" s="1" t="s">
        <v>2229</v>
      </c>
      <c r="L625" s="1" t="s">
        <v>2231</v>
      </c>
      <c r="M625" s="1" t="s">
        <v>2231</v>
      </c>
      <c r="N625" s="7">
        <f>IF(Table3[[#This Row],[Valid Resolution for Type]]="No",1,0)</f>
        <v>0</v>
      </c>
      <c r="O625" s="7">
        <f>IF(AND(Table3[[#This Row],[Invalid Resolution (for count)]]=0,Table3[[#This Row],[Vote Recorded]]="No"),1,0)</f>
        <v>1</v>
      </c>
      <c r="P625" s="7">
        <f>IF(AND(Table3[[#This Row],[Invalid Resolution (for count)]]=0,OR(Table3[[#This Row],[Appropriate Change Impact for Resolution]]="No",Table3[[#This Row],[Appropriate Change Category for Resolution]]="No")),1,0)</f>
        <v>0</v>
      </c>
    </row>
    <row r="626" spans="1:16" x14ac:dyDescent="0.25">
      <c r="A626" t="s">
        <v>668</v>
      </c>
      <c r="B626" t="s">
        <v>5</v>
      </c>
      <c r="C626" t="s">
        <v>669</v>
      </c>
      <c r="D626" t="s">
        <v>11</v>
      </c>
      <c r="E626" t="s">
        <v>7</v>
      </c>
      <c r="F626" t="s">
        <v>16</v>
      </c>
      <c r="H626" t="s">
        <v>90</v>
      </c>
      <c r="I626" t="s">
        <v>24</v>
      </c>
      <c r="J626" s="1" t="s">
        <v>2231</v>
      </c>
      <c r="K626" s="1" t="s">
        <v>2229</v>
      </c>
      <c r="L626" s="1" t="s">
        <v>2231</v>
      </c>
      <c r="M626" s="1" t="s">
        <v>2231</v>
      </c>
      <c r="N626" s="7">
        <f>IF(Table3[[#This Row],[Valid Resolution for Type]]="No",1,0)</f>
        <v>0</v>
      </c>
      <c r="O626" s="7">
        <f>IF(AND(Table3[[#This Row],[Invalid Resolution (for count)]]=0,Table3[[#This Row],[Vote Recorded]]="No"),1,0)</f>
        <v>1</v>
      </c>
      <c r="P626" s="7">
        <f>IF(AND(Table3[[#This Row],[Invalid Resolution (for count)]]=0,OR(Table3[[#This Row],[Appropriate Change Impact for Resolution]]="No",Table3[[#This Row],[Appropriate Change Category for Resolution]]="No")),1,0)</f>
        <v>0</v>
      </c>
    </row>
    <row r="627" spans="1:16" x14ac:dyDescent="0.25">
      <c r="A627" t="s">
        <v>666</v>
      </c>
      <c r="B627" t="s">
        <v>5</v>
      </c>
      <c r="C627" t="s">
        <v>667</v>
      </c>
      <c r="D627" t="s">
        <v>11</v>
      </c>
      <c r="E627" t="s">
        <v>7</v>
      </c>
      <c r="F627" t="s">
        <v>16</v>
      </c>
      <c r="H627" t="s">
        <v>90</v>
      </c>
      <c r="I627" t="s">
        <v>24</v>
      </c>
      <c r="J627" s="1" t="s">
        <v>2231</v>
      </c>
      <c r="K627" s="1" t="s">
        <v>2229</v>
      </c>
      <c r="L627" s="1" t="s">
        <v>2231</v>
      </c>
      <c r="M627" s="1" t="s">
        <v>2231</v>
      </c>
      <c r="N627" s="7">
        <f>IF(Table3[[#This Row],[Valid Resolution for Type]]="No",1,0)</f>
        <v>0</v>
      </c>
      <c r="O627" s="7">
        <f>IF(AND(Table3[[#This Row],[Invalid Resolution (for count)]]=0,Table3[[#This Row],[Vote Recorded]]="No"),1,0)</f>
        <v>1</v>
      </c>
      <c r="P627" s="7">
        <f>IF(AND(Table3[[#This Row],[Invalid Resolution (for count)]]=0,OR(Table3[[#This Row],[Appropriate Change Impact for Resolution]]="No",Table3[[#This Row],[Appropriate Change Category for Resolution]]="No")),1,0)</f>
        <v>0</v>
      </c>
    </row>
    <row r="628" spans="1:16" x14ac:dyDescent="0.25">
      <c r="A628" t="s">
        <v>664</v>
      </c>
      <c r="B628" t="s">
        <v>25</v>
      </c>
      <c r="C628" t="s">
        <v>665</v>
      </c>
      <c r="D628" t="s">
        <v>11</v>
      </c>
      <c r="E628" t="s">
        <v>7</v>
      </c>
      <c r="F628" t="s">
        <v>22</v>
      </c>
      <c r="J628" s="1" t="s">
        <v>2231</v>
      </c>
      <c r="K628" s="1" t="s">
        <v>2229</v>
      </c>
      <c r="L628" s="1" t="s">
        <v>2231</v>
      </c>
      <c r="M628" t="s">
        <v>2231</v>
      </c>
      <c r="N628" s="7">
        <f>IF(Table3[[#This Row],[Valid Resolution for Type]]="No",1,0)</f>
        <v>0</v>
      </c>
      <c r="O628" s="7">
        <f>IF(AND(Table3[[#This Row],[Invalid Resolution (for count)]]=0,Table3[[#This Row],[Vote Recorded]]="No"),1,0)</f>
        <v>1</v>
      </c>
      <c r="P628" s="7">
        <f>IF(AND(Table3[[#This Row],[Invalid Resolution (for count)]]=0,OR(Table3[[#This Row],[Appropriate Change Impact for Resolution]]="No",Table3[[#This Row],[Appropriate Change Category for Resolution]]="No")),1,0)</f>
        <v>0</v>
      </c>
    </row>
    <row r="629" spans="1:16" x14ac:dyDescent="0.25">
      <c r="A629" t="s">
        <v>662</v>
      </c>
      <c r="B629" t="s">
        <v>5</v>
      </c>
      <c r="C629" t="s">
        <v>663</v>
      </c>
      <c r="D629" t="s">
        <v>11</v>
      </c>
      <c r="E629" t="s">
        <v>7</v>
      </c>
      <c r="F629" t="s">
        <v>324</v>
      </c>
      <c r="I629" t="s">
        <v>20</v>
      </c>
      <c r="J629" s="1" t="s">
        <v>2231</v>
      </c>
      <c r="K629" s="1" t="s">
        <v>2229</v>
      </c>
      <c r="L629" s="1" t="s">
        <v>2231</v>
      </c>
      <c r="M629" t="s">
        <v>2229</v>
      </c>
      <c r="N629" s="7">
        <f>IF(Table3[[#This Row],[Valid Resolution for Type]]="No",1,0)</f>
        <v>0</v>
      </c>
      <c r="O629" s="7">
        <f>IF(AND(Table3[[#This Row],[Invalid Resolution (for count)]]=0,Table3[[#This Row],[Vote Recorded]]="No"),1,0)</f>
        <v>1</v>
      </c>
      <c r="P629" s="7">
        <f>IF(AND(Table3[[#This Row],[Invalid Resolution (for count)]]=0,OR(Table3[[#This Row],[Appropriate Change Impact for Resolution]]="No",Table3[[#This Row],[Appropriate Change Category for Resolution]]="No")),1,0)</f>
        <v>1</v>
      </c>
    </row>
    <row r="630" spans="1:16" x14ac:dyDescent="0.25">
      <c r="A630" t="s">
        <v>660</v>
      </c>
      <c r="B630" t="s">
        <v>5</v>
      </c>
      <c r="C630" t="s">
        <v>661</v>
      </c>
      <c r="D630" t="s">
        <v>11</v>
      </c>
      <c r="E630" t="s">
        <v>7</v>
      </c>
      <c r="F630" t="s">
        <v>136</v>
      </c>
      <c r="J630" s="1" t="s">
        <v>2231</v>
      </c>
      <c r="K630" s="1" t="s">
        <v>2229</v>
      </c>
      <c r="L630" s="1" t="s">
        <v>2231</v>
      </c>
      <c r="M630" t="s">
        <v>2231</v>
      </c>
      <c r="N630" s="7">
        <f>IF(Table3[[#This Row],[Valid Resolution for Type]]="No",1,0)</f>
        <v>0</v>
      </c>
      <c r="O630" s="7">
        <f>IF(AND(Table3[[#This Row],[Invalid Resolution (for count)]]=0,Table3[[#This Row],[Vote Recorded]]="No"),1,0)</f>
        <v>1</v>
      </c>
      <c r="P630" s="7">
        <f>IF(AND(Table3[[#This Row],[Invalid Resolution (for count)]]=0,OR(Table3[[#This Row],[Appropriate Change Impact for Resolution]]="No",Table3[[#This Row],[Appropriate Change Category for Resolution]]="No")),1,0)</f>
        <v>0</v>
      </c>
    </row>
    <row r="631" spans="1:16" x14ac:dyDescent="0.25">
      <c r="A631" t="s">
        <v>658</v>
      </c>
      <c r="B631" t="s">
        <v>5</v>
      </c>
      <c r="C631" t="s">
        <v>659</v>
      </c>
      <c r="D631" t="s">
        <v>11</v>
      </c>
      <c r="E631" t="s">
        <v>7</v>
      </c>
      <c r="F631" t="s">
        <v>16</v>
      </c>
      <c r="H631" t="s">
        <v>146</v>
      </c>
      <c r="I631" t="s">
        <v>20</v>
      </c>
      <c r="J631" s="1" t="s">
        <v>2231</v>
      </c>
      <c r="K631" s="1" t="s">
        <v>2229</v>
      </c>
      <c r="L631" s="1" t="s">
        <v>2231</v>
      </c>
      <c r="M631" s="1" t="s">
        <v>2231</v>
      </c>
      <c r="N631" s="7">
        <f>IF(Table3[[#This Row],[Valid Resolution for Type]]="No",1,0)</f>
        <v>0</v>
      </c>
      <c r="O631" s="7">
        <f>IF(AND(Table3[[#This Row],[Invalid Resolution (for count)]]=0,Table3[[#This Row],[Vote Recorded]]="No"),1,0)</f>
        <v>1</v>
      </c>
      <c r="P631" s="7">
        <f>IF(AND(Table3[[#This Row],[Invalid Resolution (for count)]]=0,OR(Table3[[#This Row],[Appropriate Change Impact for Resolution]]="No",Table3[[#This Row],[Appropriate Change Category for Resolution]]="No")),1,0)</f>
        <v>0</v>
      </c>
    </row>
    <row r="632" spans="1:16" x14ac:dyDescent="0.25">
      <c r="A632" t="s">
        <v>656</v>
      </c>
      <c r="B632" t="s">
        <v>5</v>
      </c>
      <c r="C632" t="s">
        <v>657</v>
      </c>
      <c r="D632" t="s">
        <v>11</v>
      </c>
      <c r="E632" t="s">
        <v>7</v>
      </c>
      <c r="F632" t="s">
        <v>324</v>
      </c>
      <c r="J632" s="1" t="s">
        <v>2231</v>
      </c>
      <c r="K632" s="1" t="s">
        <v>2229</v>
      </c>
      <c r="L632" s="1" t="s">
        <v>2231</v>
      </c>
      <c r="M632" t="s">
        <v>2231</v>
      </c>
      <c r="N632" s="7">
        <f>IF(Table3[[#This Row],[Valid Resolution for Type]]="No",1,0)</f>
        <v>0</v>
      </c>
      <c r="O632" s="7">
        <f>IF(AND(Table3[[#This Row],[Invalid Resolution (for count)]]=0,Table3[[#This Row],[Vote Recorded]]="No"),1,0)</f>
        <v>1</v>
      </c>
      <c r="P632" s="7">
        <f>IF(AND(Table3[[#This Row],[Invalid Resolution (for count)]]=0,OR(Table3[[#This Row],[Appropriate Change Impact for Resolution]]="No",Table3[[#This Row],[Appropriate Change Category for Resolution]]="No")),1,0)</f>
        <v>0</v>
      </c>
    </row>
    <row r="633" spans="1:16" x14ac:dyDescent="0.25">
      <c r="A633" t="s">
        <v>654</v>
      </c>
      <c r="B633" t="s">
        <v>5</v>
      </c>
      <c r="C633" t="s">
        <v>655</v>
      </c>
      <c r="D633" t="s">
        <v>11</v>
      </c>
      <c r="E633" t="s">
        <v>7</v>
      </c>
      <c r="F633" t="s">
        <v>324</v>
      </c>
      <c r="J633" s="1" t="s">
        <v>2231</v>
      </c>
      <c r="K633" s="1" t="s">
        <v>2229</v>
      </c>
      <c r="L633" s="1" t="s">
        <v>2231</v>
      </c>
      <c r="M633" t="s">
        <v>2231</v>
      </c>
      <c r="N633" s="7">
        <f>IF(Table3[[#This Row],[Valid Resolution for Type]]="No",1,0)</f>
        <v>0</v>
      </c>
      <c r="O633" s="7">
        <f>IF(AND(Table3[[#This Row],[Invalid Resolution (for count)]]=0,Table3[[#This Row],[Vote Recorded]]="No"),1,0)</f>
        <v>1</v>
      </c>
      <c r="P633" s="7">
        <f>IF(AND(Table3[[#This Row],[Invalid Resolution (for count)]]=0,OR(Table3[[#This Row],[Appropriate Change Impact for Resolution]]="No",Table3[[#This Row],[Appropriate Change Category for Resolution]]="No")),1,0)</f>
        <v>0</v>
      </c>
    </row>
    <row r="634" spans="1:16" x14ac:dyDescent="0.25">
      <c r="A634" t="s">
        <v>652</v>
      </c>
      <c r="B634" t="s">
        <v>5</v>
      </c>
      <c r="C634" t="s">
        <v>653</v>
      </c>
      <c r="D634" t="s">
        <v>11</v>
      </c>
      <c r="E634" t="s">
        <v>7</v>
      </c>
      <c r="F634" t="s">
        <v>8</v>
      </c>
      <c r="H634" t="s">
        <v>146</v>
      </c>
      <c r="I634" t="s">
        <v>24</v>
      </c>
      <c r="J634" s="1" t="s">
        <v>2231</v>
      </c>
      <c r="K634" s="1" t="s">
        <v>2229</v>
      </c>
      <c r="L634" s="1" t="s">
        <v>2231</v>
      </c>
      <c r="M634" t="s">
        <v>2231</v>
      </c>
      <c r="N634" s="7">
        <f>IF(Table3[[#This Row],[Valid Resolution for Type]]="No",1,0)</f>
        <v>0</v>
      </c>
      <c r="O634" s="7">
        <f>IF(AND(Table3[[#This Row],[Invalid Resolution (for count)]]=0,Table3[[#This Row],[Vote Recorded]]="No"),1,0)</f>
        <v>1</v>
      </c>
      <c r="P634" s="7">
        <f>IF(AND(Table3[[#This Row],[Invalid Resolution (for count)]]=0,OR(Table3[[#This Row],[Appropriate Change Impact for Resolution]]="No",Table3[[#This Row],[Appropriate Change Category for Resolution]]="No")),1,0)</f>
        <v>0</v>
      </c>
    </row>
    <row r="635" spans="1:16" x14ac:dyDescent="0.25">
      <c r="A635" t="s">
        <v>650</v>
      </c>
      <c r="B635" t="s">
        <v>5</v>
      </c>
      <c r="C635" t="s">
        <v>651</v>
      </c>
      <c r="D635" t="s">
        <v>11</v>
      </c>
      <c r="E635" t="s">
        <v>7</v>
      </c>
      <c r="F635" t="s">
        <v>8</v>
      </c>
      <c r="H635" t="s">
        <v>90</v>
      </c>
      <c r="I635" t="s">
        <v>24</v>
      </c>
      <c r="J635" s="1" t="s">
        <v>2231</v>
      </c>
      <c r="K635" s="1" t="s">
        <v>2229</v>
      </c>
      <c r="L635" s="1" t="s">
        <v>2231</v>
      </c>
      <c r="M635" t="s">
        <v>2231</v>
      </c>
      <c r="N635" s="7">
        <f>IF(Table3[[#This Row],[Valid Resolution for Type]]="No",1,0)</f>
        <v>0</v>
      </c>
      <c r="O635" s="7">
        <f>IF(AND(Table3[[#This Row],[Invalid Resolution (for count)]]=0,Table3[[#This Row],[Vote Recorded]]="No"),1,0)</f>
        <v>1</v>
      </c>
      <c r="P635" s="7">
        <f>IF(AND(Table3[[#This Row],[Invalid Resolution (for count)]]=0,OR(Table3[[#This Row],[Appropriate Change Impact for Resolution]]="No",Table3[[#This Row],[Appropriate Change Category for Resolution]]="No")),1,0)</f>
        <v>0</v>
      </c>
    </row>
    <row r="636" spans="1:16" x14ac:dyDescent="0.25">
      <c r="A636" t="s">
        <v>648</v>
      </c>
      <c r="B636" t="s">
        <v>5</v>
      </c>
      <c r="C636" t="s">
        <v>649</v>
      </c>
      <c r="D636" t="s">
        <v>11</v>
      </c>
      <c r="E636" t="s">
        <v>7</v>
      </c>
      <c r="F636" t="s">
        <v>324</v>
      </c>
      <c r="I636" t="s">
        <v>24</v>
      </c>
      <c r="J636" s="1" t="s">
        <v>2231</v>
      </c>
      <c r="K636" s="1" t="s">
        <v>2229</v>
      </c>
      <c r="L636" s="1" t="s">
        <v>2231</v>
      </c>
      <c r="M636" t="s">
        <v>2229</v>
      </c>
      <c r="N636" s="7">
        <f>IF(Table3[[#This Row],[Valid Resolution for Type]]="No",1,0)</f>
        <v>0</v>
      </c>
      <c r="O636" s="7">
        <f>IF(AND(Table3[[#This Row],[Invalid Resolution (for count)]]=0,Table3[[#This Row],[Vote Recorded]]="No"),1,0)</f>
        <v>1</v>
      </c>
      <c r="P636" s="7">
        <f>IF(AND(Table3[[#This Row],[Invalid Resolution (for count)]]=0,OR(Table3[[#This Row],[Appropriate Change Impact for Resolution]]="No",Table3[[#This Row],[Appropriate Change Category for Resolution]]="No")),1,0)</f>
        <v>1</v>
      </c>
    </row>
    <row r="637" spans="1:16" x14ac:dyDescent="0.25">
      <c r="A637" t="s">
        <v>646</v>
      </c>
      <c r="B637" t="s">
        <v>25</v>
      </c>
      <c r="C637" t="s">
        <v>647</v>
      </c>
      <c r="D637" t="s">
        <v>11</v>
      </c>
      <c r="E637" t="s">
        <v>7</v>
      </c>
      <c r="F637" t="s">
        <v>22</v>
      </c>
      <c r="J637" s="1" t="s">
        <v>2231</v>
      </c>
      <c r="K637" s="1" t="s">
        <v>2229</v>
      </c>
      <c r="L637" s="1" t="s">
        <v>2231</v>
      </c>
      <c r="M637" t="s">
        <v>2231</v>
      </c>
      <c r="N637" s="7">
        <f>IF(Table3[[#This Row],[Valid Resolution for Type]]="No",1,0)</f>
        <v>0</v>
      </c>
      <c r="O637" s="7">
        <f>IF(AND(Table3[[#This Row],[Invalid Resolution (for count)]]=0,Table3[[#This Row],[Vote Recorded]]="No"),1,0)</f>
        <v>1</v>
      </c>
      <c r="P637" s="7">
        <f>IF(AND(Table3[[#This Row],[Invalid Resolution (for count)]]=0,OR(Table3[[#This Row],[Appropriate Change Impact for Resolution]]="No",Table3[[#This Row],[Appropriate Change Category for Resolution]]="No")),1,0)</f>
        <v>0</v>
      </c>
    </row>
    <row r="638" spans="1:16" x14ac:dyDescent="0.25">
      <c r="A638" t="s">
        <v>644</v>
      </c>
      <c r="B638" t="s">
        <v>5</v>
      </c>
      <c r="C638" t="s">
        <v>645</v>
      </c>
      <c r="D638" t="s">
        <v>11</v>
      </c>
      <c r="E638" t="s">
        <v>7</v>
      </c>
      <c r="F638" t="s">
        <v>324</v>
      </c>
      <c r="J638" s="1" t="s">
        <v>2231</v>
      </c>
      <c r="K638" s="1" t="s">
        <v>2229</v>
      </c>
      <c r="L638" s="1" t="s">
        <v>2231</v>
      </c>
      <c r="M638" t="s">
        <v>2231</v>
      </c>
      <c r="N638" s="7">
        <f>IF(Table3[[#This Row],[Valid Resolution for Type]]="No",1,0)</f>
        <v>0</v>
      </c>
      <c r="O638" s="7">
        <f>IF(AND(Table3[[#This Row],[Invalid Resolution (for count)]]=0,Table3[[#This Row],[Vote Recorded]]="No"),1,0)</f>
        <v>1</v>
      </c>
      <c r="P638" s="7">
        <f>IF(AND(Table3[[#This Row],[Invalid Resolution (for count)]]=0,OR(Table3[[#This Row],[Appropriate Change Impact for Resolution]]="No",Table3[[#This Row],[Appropriate Change Category for Resolution]]="No")),1,0)</f>
        <v>0</v>
      </c>
    </row>
    <row r="639" spans="1:16" x14ac:dyDescent="0.25">
      <c r="A639" t="s">
        <v>642</v>
      </c>
      <c r="B639" t="s">
        <v>5</v>
      </c>
      <c r="C639" t="s">
        <v>643</v>
      </c>
      <c r="D639" t="s">
        <v>11</v>
      </c>
      <c r="E639" t="s">
        <v>7</v>
      </c>
      <c r="F639" t="s">
        <v>61</v>
      </c>
      <c r="H639" t="s">
        <v>90</v>
      </c>
      <c r="I639" t="s">
        <v>24</v>
      </c>
      <c r="J639" s="1" t="s">
        <v>2231</v>
      </c>
      <c r="K639" s="1" t="s">
        <v>2229</v>
      </c>
      <c r="L639" s="1" t="s">
        <v>2231</v>
      </c>
      <c r="M639" t="s">
        <v>2231</v>
      </c>
      <c r="N639" s="7">
        <f>IF(Table3[[#This Row],[Valid Resolution for Type]]="No",1,0)</f>
        <v>0</v>
      </c>
      <c r="O639" s="7">
        <f>IF(AND(Table3[[#This Row],[Invalid Resolution (for count)]]=0,Table3[[#This Row],[Vote Recorded]]="No"),1,0)</f>
        <v>1</v>
      </c>
      <c r="P639" s="7">
        <f>IF(AND(Table3[[#This Row],[Invalid Resolution (for count)]]=0,OR(Table3[[#This Row],[Appropriate Change Impact for Resolution]]="No",Table3[[#This Row],[Appropriate Change Category for Resolution]]="No")),1,0)</f>
        <v>0</v>
      </c>
    </row>
    <row r="640" spans="1:16" x14ac:dyDescent="0.25">
      <c r="A640" t="s">
        <v>640</v>
      </c>
      <c r="B640" t="s">
        <v>5</v>
      </c>
      <c r="C640" t="s">
        <v>641</v>
      </c>
      <c r="D640" t="s">
        <v>11</v>
      </c>
      <c r="E640" t="s">
        <v>7</v>
      </c>
      <c r="F640" t="s">
        <v>16</v>
      </c>
      <c r="H640" t="s">
        <v>90</v>
      </c>
      <c r="I640" t="s">
        <v>24</v>
      </c>
      <c r="J640" s="1" t="s">
        <v>2231</v>
      </c>
      <c r="K640" s="1" t="s">
        <v>2229</v>
      </c>
      <c r="L640" s="1" t="s">
        <v>2231</v>
      </c>
      <c r="M640" s="1" t="s">
        <v>2231</v>
      </c>
      <c r="N640" s="7">
        <f>IF(Table3[[#This Row],[Valid Resolution for Type]]="No",1,0)</f>
        <v>0</v>
      </c>
      <c r="O640" s="7">
        <f>IF(AND(Table3[[#This Row],[Invalid Resolution (for count)]]=0,Table3[[#This Row],[Vote Recorded]]="No"),1,0)</f>
        <v>1</v>
      </c>
      <c r="P640" s="7">
        <f>IF(AND(Table3[[#This Row],[Invalid Resolution (for count)]]=0,OR(Table3[[#This Row],[Appropriate Change Impact for Resolution]]="No",Table3[[#This Row],[Appropriate Change Category for Resolution]]="No")),1,0)</f>
        <v>0</v>
      </c>
    </row>
    <row r="641" spans="1:16" x14ac:dyDescent="0.25">
      <c r="A641" t="s">
        <v>638</v>
      </c>
      <c r="B641" t="s">
        <v>5</v>
      </c>
      <c r="C641" t="s">
        <v>639</v>
      </c>
      <c r="D641" t="s">
        <v>11</v>
      </c>
      <c r="E641" t="s">
        <v>7</v>
      </c>
      <c r="F641" t="s">
        <v>16</v>
      </c>
      <c r="H641" t="s">
        <v>90</v>
      </c>
      <c r="I641" t="s">
        <v>24</v>
      </c>
      <c r="J641" s="1" t="s">
        <v>2231</v>
      </c>
      <c r="K641" s="1" t="s">
        <v>2229</v>
      </c>
      <c r="L641" s="1" t="s">
        <v>2231</v>
      </c>
      <c r="M641" s="1" t="s">
        <v>2231</v>
      </c>
      <c r="N641" s="7">
        <f>IF(Table3[[#This Row],[Valid Resolution for Type]]="No",1,0)</f>
        <v>0</v>
      </c>
      <c r="O641" s="7">
        <f>IF(AND(Table3[[#This Row],[Invalid Resolution (for count)]]=0,Table3[[#This Row],[Vote Recorded]]="No"),1,0)</f>
        <v>1</v>
      </c>
      <c r="P641" s="7">
        <f>IF(AND(Table3[[#This Row],[Invalid Resolution (for count)]]=0,OR(Table3[[#This Row],[Appropriate Change Impact for Resolution]]="No",Table3[[#This Row],[Appropriate Change Category for Resolution]]="No")),1,0)</f>
        <v>0</v>
      </c>
    </row>
    <row r="642" spans="1:16" x14ac:dyDescent="0.25">
      <c r="A642" t="s">
        <v>636</v>
      </c>
      <c r="B642" t="s">
        <v>5</v>
      </c>
      <c r="C642" t="s">
        <v>637</v>
      </c>
      <c r="D642" t="s">
        <v>11</v>
      </c>
      <c r="E642" t="s">
        <v>7</v>
      </c>
      <c r="F642" t="s">
        <v>16</v>
      </c>
      <c r="H642" t="s">
        <v>90</v>
      </c>
      <c r="I642" t="s">
        <v>24</v>
      </c>
      <c r="J642" s="1" t="s">
        <v>2231</v>
      </c>
      <c r="K642" s="1" t="s">
        <v>2229</v>
      </c>
      <c r="L642" s="1" t="s">
        <v>2231</v>
      </c>
      <c r="M642" s="1" t="s">
        <v>2231</v>
      </c>
      <c r="N642" s="7">
        <f>IF(Table3[[#This Row],[Valid Resolution for Type]]="No",1,0)</f>
        <v>0</v>
      </c>
      <c r="O642" s="7">
        <f>IF(AND(Table3[[#This Row],[Invalid Resolution (for count)]]=0,Table3[[#This Row],[Vote Recorded]]="No"),1,0)</f>
        <v>1</v>
      </c>
      <c r="P642" s="7">
        <f>IF(AND(Table3[[#This Row],[Invalid Resolution (for count)]]=0,OR(Table3[[#This Row],[Appropriate Change Impact for Resolution]]="No",Table3[[#This Row],[Appropriate Change Category for Resolution]]="No")),1,0)</f>
        <v>0</v>
      </c>
    </row>
    <row r="643" spans="1:16" x14ac:dyDescent="0.25">
      <c r="A643" t="s">
        <v>634</v>
      </c>
      <c r="B643" t="s">
        <v>540</v>
      </c>
      <c r="C643" t="s">
        <v>635</v>
      </c>
      <c r="D643" t="s">
        <v>11</v>
      </c>
      <c r="E643" t="s">
        <v>7</v>
      </c>
      <c r="F643" t="s">
        <v>16</v>
      </c>
      <c r="H643" t="s">
        <v>90</v>
      </c>
      <c r="J643" s="1" t="s">
        <v>2231</v>
      </c>
      <c r="K643" s="1" t="s">
        <v>2229</v>
      </c>
      <c r="L643" s="1" t="s">
        <v>2231</v>
      </c>
      <c r="M643" t="s">
        <v>2229</v>
      </c>
      <c r="N643" s="7">
        <f>IF(Table3[[#This Row],[Valid Resolution for Type]]="No",1,0)</f>
        <v>0</v>
      </c>
      <c r="O643" s="7">
        <f>IF(AND(Table3[[#This Row],[Invalid Resolution (for count)]]=0,Table3[[#This Row],[Vote Recorded]]="No"),1,0)</f>
        <v>1</v>
      </c>
      <c r="P643" s="7">
        <f>IF(AND(Table3[[#This Row],[Invalid Resolution (for count)]]=0,OR(Table3[[#This Row],[Appropriate Change Impact for Resolution]]="No",Table3[[#This Row],[Appropriate Change Category for Resolution]]="No")),1,0)</f>
        <v>1</v>
      </c>
    </row>
    <row r="644" spans="1:16" x14ac:dyDescent="0.25">
      <c r="A644" t="s">
        <v>632</v>
      </c>
      <c r="B644" t="s">
        <v>540</v>
      </c>
      <c r="C644" t="s">
        <v>633</v>
      </c>
      <c r="D644" t="s">
        <v>11</v>
      </c>
      <c r="E644" t="s">
        <v>7</v>
      </c>
      <c r="F644" t="s">
        <v>16</v>
      </c>
      <c r="H644" t="s">
        <v>90</v>
      </c>
      <c r="I644" t="s">
        <v>20</v>
      </c>
      <c r="J644" s="1" t="s">
        <v>2231</v>
      </c>
      <c r="K644" s="1" t="s">
        <v>2229</v>
      </c>
      <c r="L644" s="1" t="s">
        <v>2231</v>
      </c>
      <c r="M644" s="1" t="s">
        <v>2231</v>
      </c>
      <c r="N644" s="7">
        <f>IF(Table3[[#This Row],[Valid Resolution for Type]]="No",1,0)</f>
        <v>0</v>
      </c>
      <c r="O644" s="7">
        <f>IF(AND(Table3[[#This Row],[Invalid Resolution (for count)]]=0,Table3[[#This Row],[Vote Recorded]]="No"),1,0)</f>
        <v>1</v>
      </c>
      <c r="P644" s="7">
        <f>IF(AND(Table3[[#This Row],[Invalid Resolution (for count)]]=0,OR(Table3[[#This Row],[Appropriate Change Impact for Resolution]]="No",Table3[[#This Row],[Appropriate Change Category for Resolution]]="No")),1,0)</f>
        <v>0</v>
      </c>
    </row>
    <row r="645" spans="1:16" x14ac:dyDescent="0.25">
      <c r="A645" t="s">
        <v>630</v>
      </c>
      <c r="B645" t="s">
        <v>25</v>
      </c>
      <c r="C645" t="s">
        <v>631</v>
      </c>
      <c r="D645" t="s">
        <v>11</v>
      </c>
      <c r="E645" t="s">
        <v>7</v>
      </c>
      <c r="F645" t="s">
        <v>22</v>
      </c>
      <c r="J645" s="1" t="s">
        <v>2231</v>
      </c>
      <c r="K645" s="1" t="s">
        <v>2229</v>
      </c>
      <c r="L645" s="1" t="s">
        <v>2231</v>
      </c>
      <c r="M645" t="s">
        <v>2231</v>
      </c>
      <c r="N645" s="7">
        <f>IF(Table3[[#This Row],[Valid Resolution for Type]]="No",1,0)</f>
        <v>0</v>
      </c>
      <c r="O645" s="7">
        <f>IF(AND(Table3[[#This Row],[Invalid Resolution (for count)]]=0,Table3[[#This Row],[Vote Recorded]]="No"),1,0)</f>
        <v>1</v>
      </c>
      <c r="P645" s="7">
        <f>IF(AND(Table3[[#This Row],[Invalid Resolution (for count)]]=0,OR(Table3[[#This Row],[Appropriate Change Impact for Resolution]]="No",Table3[[#This Row],[Appropriate Change Category for Resolution]]="No")),1,0)</f>
        <v>0</v>
      </c>
    </row>
    <row r="646" spans="1:16" x14ac:dyDescent="0.25">
      <c r="A646" t="s">
        <v>628</v>
      </c>
      <c r="B646" t="s">
        <v>540</v>
      </c>
      <c r="C646" t="s">
        <v>629</v>
      </c>
      <c r="D646" t="s">
        <v>11</v>
      </c>
      <c r="E646" t="s">
        <v>7</v>
      </c>
      <c r="F646" t="s">
        <v>16</v>
      </c>
      <c r="H646" t="s">
        <v>90</v>
      </c>
      <c r="J646" s="1" t="s">
        <v>2231</v>
      </c>
      <c r="K646" s="1" t="s">
        <v>2229</v>
      </c>
      <c r="L646" s="1" t="s">
        <v>2231</v>
      </c>
      <c r="M646" t="s">
        <v>2229</v>
      </c>
      <c r="N646" s="7">
        <f>IF(Table3[[#This Row],[Valid Resolution for Type]]="No",1,0)</f>
        <v>0</v>
      </c>
      <c r="O646" s="7">
        <f>IF(AND(Table3[[#This Row],[Invalid Resolution (for count)]]=0,Table3[[#This Row],[Vote Recorded]]="No"),1,0)</f>
        <v>1</v>
      </c>
      <c r="P646" s="7">
        <f>IF(AND(Table3[[#This Row],[Invalid Resolution (for count)]]=0,OR(Table3[[#This Row],[Appropriate Change Impact for Resolution]]="No",Table3[[#This Row],[Appropriate Change Category for Resolution]]="No")),1,0)</f>
        <v>1</v>
      </c>
    </row>
    <row r="647" spans="1:16" x14ac:dyDescent="0.25">
      <c r="A647" t="s">
        <v>626</v>
      </c>
      <c r="B647" t="s">
        <v>5</v>
      </c>
      <c r="C647" t="s">
        <v>627</v>
      </c>
      <c r="D647" t="s">
        <v>11</v>
      </c>
      <c r="E647" t="s">
        <v>7</v>
      </c>
      <c r="F647" t="s">
        <v>8</v>
      </c>
      <c r="H647" t="s">
        <v>90</v>
      </c>
      <c r="I647" t="s">
        <v>24</v>
      </c>
      <c r="J647" s="1" t="s">
        <v>2231</v>
      </c>
      <c r="K647" s="1" t="s">
        <v>2229</v>
      </c>
      <c r="L647" s="1" t="s">
        <v>2231</v>
      </c>
      <c r="M647" t="s">
        <v>2231</v>
      </c>
      <c r="N647" s="7">
        <f>IF(Table3[[#This Row],[Valid Resolution for Type]]="No",1,0)</f>
        <v>0</v>
      </c>
      <c r="O647" s="7">
        <f>IF(AND(Table3[[#This Row],[Invalid Resolution (for count)]]=0,Table3[[#This Row],[Vote Recorded]]="No"),1,0)</f>
        <v>1</v>
      </c>
      <c r="P647" s="7">
        <f>IF(AND(Table3[[#This Row],[Invalid Resolution (for count)]]=0,OR(Table3[[#This Row],[Appropriate Change Impact for Resolution]]="No",Table3[[#This Row],[Appropriate Change Category for Resolution]]="No")),1,0)</f>
        <v>0</v>
      </c>
    </row>
    <row r="648" spans="1:16" x14ac:dyDescent="0.25">
      <c r="A648" t="s">
        <v>624</v>
      </c>
      <c r="B648" t="s">
        <v>540</v>
      </c>
      <c r="C648" t="s">
        <v>625</v>
      </c>
      <c r="D648" t="s">
        <v>11</v>
      </c>
      <c r="E648" t="s">
        <v>7</v>
      </c>
      <c r="F648" t="s">
        <v>16</v>
      </c>
      <c r="H648" t="s">
        <v>90</v>
      </c>
      <c r="J648" s="1" t="s">
        <v>2231</v>
      </c>
      <c r="K648" s="1" t="s">
        <v>2229</v>
      </c>
      <c r="L648" s="1" t="s">
        <v>2231</v>
      </c>
      <c r="M648" t="s">
        <v>2229</v>
      </c>
      <c r="N648" s="7">
        <f>IF(Table3[[#This Row],[Valid Resolution for Type]]="No",1,0)</f>
        <v>0</v>
      </c>
      <c r="O648" s="7">
        <f>IF(AND(Table3[[#This Row],[Invalid Resolution (for count)]]=0,Table3[[#This Row],[Vote Recorded]]="No"),1,0)</f>
        <v>1</v>
      </c>
      <c r="P648" s="7">
        <f>IF(AND(Table3[[#This Row],[Invalid Resolution (for count)]]=0,OR(Table3[[#This Row],[Appropriate Change Impact for Resolution]]="No",Table3[[#This Row],[Appropriate Change Category for Resolution]]="No")),1,0)</f>
        <v>1</v>
      </c>
    </row>
    <row r="649" spans="1:16" x14ac:dyDescent="0.25">
      <c r="A649" t="s">
        <v>622</v>
      </c>
      <c r="B649" t="s">
        <v>540</v>
      </c>
      <c r="C649" t="s">
        <v>623</v>
      </c>
      <c r="D649" t="s">
        <v>11</v>
      </c>
      <c r="E649" t="s">
        <v>7</v>
      </c>
      <c r="F649" t="s">
        <v>16</v>
      </c>
      <c r="H649" t="s">
        <v>90</v>
      </c>
      <c r="J649" s="1" t="s">
        <v>2231</v>
      </c>
      <c r="K649" s="1" t="s">
        <v>2229</v>
      </c>
      <c r="L649" s="1" t="s">
        <v>2231</v>
      </c>
      <c r="M649" t="s">
        <v>2229</v>
      </c>
      <c r="N649" s="7">
        <f>IF(Table3[[#This Row],[Valid Resolution for Type]]="No",1,0)</f>
        <v>0</v>
      </c>
      <c r="O649" s="7">
        <f>IF(AND(Table3[[#This Row],[Invalid Resolution (for count)]]=0,Table3[[#This Row],[Vote Recorded]]="No"),1,0)</f>
        <v>1</v>
      </c>
      <c r="P649" s="7">
        <f>IF(AND(Table3[[#This Row],[Invalid Resolution (for count)]]=0,OR(Table3[[#This Row],[Appropriate Change Impact for Resolution]]="No",Table3[[#This Row],[Appropriate Change Category for Resolution]]="No")),1,0)</f>
        <v>1</v>
      </c>
    </row>
    <row r="650" spans="1:16" x14ac:dyDescent="0.25">
      <c r="A650" t="s">
        <v>620</v>
      </c>
      <c r="B650" t="s">
        <v>5</v>
      </c>
      <c r="C650" t="s">
        <v>621</v>
      </c>
      <c r="D650" t="s">
        <v>11</v>
      </c>
      <c r="E650" t="s">
        <v>7</v>
      </c>
      <c r="F650" t="s">
        <v>8</v>
      </c>
      <c r="H650" t="s">
        <v>90</v>
      </c>
      <c r="I650" t="s">
        <v>24</v>
      </c>
      <c r="J650" s="1" t="s">
        <v>2231</v>
      </c>
      <c r="K650" s="1" t="s">
        <v>2229</v>
      </c>
      <c r="L650" s="1" t="s">
        <v>2231</v>
      </c>
      <c r="M650" t="s">
        <v>2231</v>
      </c>
      <c r="N650" s="7">
        <f>IF(Table3[[#This Row],[Valid Resolution for Type]]="No",1,0)</f>
        <v>0</v>
      </c>
      <c r="O650" s="7">
        <f>IF(AND(Table3[[#This Row],[Invalid Resolution (for count)]]=0,Table3[[#This Row],[Vote Recorded]]="No"),1,0)</f>
        <v>1</v>
      </c>
      <c r="P650" s="7">
        <f>IF(AND(Table3[[#This Row],[Invalid Resolution (for count)]]=0,OR(Table3[[#This Row],[Appropriate Change Impact for Resolution]]="No",Table3[[#This Row],[Appropriate Change Category for Resolution]]="No")),1,0)</f>
        <v>0</v>
      </c>
    </row>
    <row r="651" spans="1:16" x14ac:dyDescent="0.25">
      <c r="A651" t="s">
        <v>618</v>
      </c>
      <c r="B651" t="s">
        <v>5</v>
      </c>
      <c r="C651" t="s">
        <v>619</v>
      </c>
      <c r="D651" t="s">
        <v>11</v>
      </c>
      <c r="E651" t="s">
        <v>7</v>
      </c>
      <c r="F651" t="s">
        <v>8</v>
      </c>
      <c r="H651" t="s">
        <v>90</v>
      </c>
      <c r="I651" t="s">
        <v>24</v>
      </c>
      <c r="J651" s="1" t="s">
        <v>2231</v>
      </c>
      <c r="K651" s="1" t="s">
        <v>2229</v>
      </c>
      <c r="L651" s="1" t="s">
        <v>2231</v>
      </c>
      <c r="M651" t="s">
        <v>2231</v>
      </c>
      <c r="N651" s="7">
        <f>IF(Table3[[#This Row],[Valid Resolution for Type]]="No",1,0)</f>
        <v>0</v>
      </c>
      <c r="O651" s="7">
        <f>IF(AND(Table3[[#This Row],[Invalid Resolution (for count)]]=0,Table3[[#This Row],[Vote Recorded]]="No"),1,0)</f>
        <v>1</v>
      </c>
      <c r="P651" s="7">
        <f>IF(AND(Table3[[#This Row],[Invalid Resolution (for count)]]=0,OR(Table3[[#This Row],[Appropriate Change Impact for Resolution]]="No",Table3[[#This Row],[Appropriate Change Category for Resolution]]="No")),1,0)</f>
        <v>0</v>
      </c>
    </row>
    <row r="652" spans="1:16" x14ac:dyDescent="0.25">
      <c r="A652" t="s">
        <v>616</v>
      </c>
      <c r="B652" t="s">
        <v>5</v>
      </c>
      <c r="C652" t="s">
        <v>617</v>
      </c>
      <c r="D652" t="s">
        <v>11</v>
      </c>
      <c r="E652" t="s">
        <v>7</v>
      </c>
      <c r="F652" t="s">
        <v>16</v>
      </c>
      <c r="H652" t="s">
        <v>90</v>
      </c>
      <c r="I652" t="s">
        <v>24</v>
      </c>
      <c r="J652" s="1" t="s">
        <v>2231</v>
      </c>
      <c r="K652" s="1" t="s">
        <v>2229</v>
      </c>
      <c r="L652" s="1" t="s">
        <v>2231</v>
      </c>
      <c r="M652" s="1" t="s">
        <v>2231</v>
      </c>
      <c r="N652" s="7">
        <f>IF(Table3[[#This Row],[Valid Resolution for Type]]="No",1,0)</f>
        <v>0</v>
      </c>
      <c r="O652" s="7">
        <f>IF(AND(Table3[[#This Row],[Invalid Resolution (for count)]]=0,Table3[[#This Row],[Vote Recorded]]="No"),1,0)</f>
        <v>1</v>
      </c>
      <c r="P652" s="7">
        <f>IF(AND(Table3[[#This Row],[Invalid Resolution (for count)]]=0,OR(Table3[[#This Row],[Appropriate Change Impact for Resolution]]="No",Table3[[#This Row],[Appropriate Change Category for Resolution]]="No")),1,0)</f>
        <v>0</v>
      </c>
    </row>
    <row r="653" spans="1:16" x14ac:dyDescent="0.25">
      <c r="A653" t="s">
        <v>614</v>
      </c>
      <c r="B653" t="s">
        <v>540</v>
      </c>
      <c r="C653" t="s">
        <v>615</v>
      </c>
      <c r="D653" t="s">
        <v>11</v>
      </c>
      <c r="E653" t="s">
        <v>7</v>
      </c>
      <c r="F653" t="s">
        <v>16</v>
      </c>
      <c r="H653" t="s">
        <v>90</v>
      </c>
      <c r="J653" s="1" t="s">
        <v>2231</v>
      </c>
      <c r="K653" s="1" t="s">
        <v>2229</v>
      </c>
      <c r="L653" s="1" t="s">
        <v>2231</v>
      </c>
      <c r="M653" t="s">
        <v>2229</v>
      </c>
      <c r="N653" s="7">
        <f>IF(Table3[[#This Row],[Valid Resolution for Type]]="No",1,0)</f>
        <v>0</v>
      </c>
      <c r="O653" s="7">
        <f>IF(AND(Table3[[#This Row],[Invalid Resolution (for count)]]=0,Table3[[#This Row],[Vote Recorded]]="No"),1,0)</f>
        <v>1</v>
      </c>
      <c r="P653" s="7">
        <f>IF(AND(Table3[[#This Row],[Invalid Resolution (for count)]]=0,OR(Table3[[#This Row],[Appropriate Change Impact for Resolution]]="No",Table3[[#This Row],[Appropriate Change Category for Resolution]]="No")),1,0)</f>
        <v>1</v>
      </c>
    </row>
    <row r="654" spans="1:16" x14ac:dyDescent="0.25">
      <c r="A654" t="s">
        <v>610</v>
      </c>
      <c r="B654" t="s">
        <v>5</v>
      </c>
      <c r="C654" t="s">
        <v>611</v>
      </c>
      <c r="D654" t="s">
        <v>11</v>
      </c>
      <c r="E654" t="s">
        <v>7</v>
      </c>
      <c r="F654" t="s">
        <v>8</v>
      </c>
      <c r="H654" t="s">
        <v>146</v>
      </c>
      <c r="I654" t="s">
        <v>20</v>
      </c>
      <c r="J654" s="1" t="s">
        <v>2231</v>
      </c>
      <c r="K654" s="1" t="s">
        <v>2229</v>
      </c>
      <c r="L654" s="1" t="s">
        <v>2231</v>
      </c>
      <c r="M654" t="s">
        <v>2231</v>
      </c>
      <c r="N654" s="7">
        <f>IF(Table3[[#This Row],[Valid Resolution for Type]]="No",1,0)</f>
        <v>0</v>
      </c>
      <c r="O654" s="7">
        <f>IF(AND(Table3[[#This Row],[Invalid Resolution (for count)]]=0,Table3[[#This Row],[Vote Recorded]]="No"),1,0)</f>
        <v>1</v>
      </c>
      <c r="P654" s="7">
        <f>IF(AND(Table3[[#This Row],[Invalid Resolution (for count)]]=0,OR(Table3[[#This Row],[Appropriate Change Impact for Resolution]]="No",Table3[[#This Row],[Appropriate Change Category for Resolution]]="No")),1,0)</f>
        <v>0</v>
      </c>
    </row>
    <row r="655" spans="1:16" x14ac:dyDescent="0.25">
      <c r="A655" t="s">
        <v>608</v>
      </c>
      <c r="B655" t="s">
        <v>5</v>
      </c>
      <c r="C655" t="s">
        <v>609</v>
      </c>
      <c r="D655" t="s">
        <v>11</v>
      </c>
      <c r="E655" t="s">
        <v>7</v>
      </c>
      <c r="F655" t="s">
        <v>8</v>
      </c>
      <c r="H655" t="s">
        <v>146</v>
      </c>
      <c r="I655" t="s">
        <v>24</v>
      </c>
      <c r="J655" s="1" t="s">
        <v>2231</v>
      </c>
      <c r="K655" s="1" t="s">
        <v>2229</v>
      </c>
      <c r="L655" s="1" t="s">
        <v>2231</v>
      </c>
      <c r="M655" t="s">
        <v>2231</v>
      </c>
      <c r="N655" s="7">
        <f>IF(Table3[[#This Row],[Valid Resolution for Type]]="No",1,0)</f>
        <v>0</v>
      </c>
      <c r="O655" s="7">
        <f>IF(AND(Table3[[#This Row],[Invalid Resolution (for count)]]=0,Table3[[#This Row],[Vote Recorded]]="No"),1,0)</f>
        <v>1</v>
      </c>
      <c r="P655" s="7">
        <f>IF(AND(Table3[[#This Row],[Invalid Resolution (for count)]]=0,OR(Table3[[#This Row],[Appropriate Change Impact for Resolution]]="No",Table3[[#This Row],[Appropriate Change Category for Resolution]]="No")),1,0)</f>
        <v>0</v>
      </c>
    </row>
    <row r="656" spans="1:16" x14ac:dyDescent="0.25">
      <c r="A656" t="s">
        <v>606</v>
      </c>
      <c r="B656" t="s">
        <v>5</v>
      </c>
      <c r="C656" t="s">
        <v>607</v>
      </c>
      <c r="D656" t="s">
        <v>11</v>
      </c>
      <c r="E656" t="s">
        <v>7</v>
      </c>
      <c r="F656" t="s">
        <v>16</v>
      </c>
      <c r="H656" t="s">
        <v>90</v>
      </c>
      <c r="I656" t="s">
        <v>20</v>
      </c>
      <c r="J656" s="1" t="s">
        <v>2231</v>
      </c>
      <c r="K656" s="1" t="s">
        <v>2229</v>
      </c>
      <c r="L656" s="1" t="s">
        <v>2231</v>
      </c>
      <c r="M656" s="1" t="s">
        <v>2231</v>
      </c>
      <c r="N656" s="7">
        <f>IF(Table3[[#This Row],[Valid Resolution for Type]]="No",1,0)</f>
        <v>0</v>
      </c>
      <c r="O656" s="7">
        <f>IF(AND(Table3[[#This Row],[Invalid Resolution (for count)]]=0,Table3[[#This Row],[Vote Recorded]]="No"),1,0)</f>
        <v>1</v>
      </c>
      <c r="P656" s="7">
        <f>IF(AND(Table3[[#This Row],[Invalid Resolution (for count)]]=0,OR(Table3[[#This Row],[Appropriate Change Impact for Resolution]]="No",Table3[[#This Row],[Appropriate Change Category for Resolution]]="No")),1,0)</f>
        <v>0</v>
      </c>
    </row>
    <row r="657" spans="1:16" x14ac:dyDescent="0.25">
      <c r="A657" t="s">
        <v>604</v>
      </c>
      <c r="B657" t="s">
        <v>540</v>
      </c>
      <c r="C657" t="s">
        <v>605</v>
      </c>
      <c r="D657" t="s">
        <v>11</v>
      </c>
      <c r="E657" t="s">
        <v>7</v>
      </c>
      <c r="F657" t="s">
        <v>16</v>
      </c>
      <c r="H657" t="s">
        <v>90</v>
      </c>
      <c r="J657" s="1" t="s">
        <v>2231</v>
      </c>
      <c r="K657" s="1" t="s">
        <v>2229</v>
      </c>
      <c r="L657" s="1" t="s">
        <v>2231</v>
      </c>
      <c r="M657" t="s">
        <v>2229</v>
      </c>
      <c r="N657" s="7">
        <f>IF(Table3[[#This Row],[Valid Resolution for Type]]="No",1,0)</f>
        <v>0</v>
      </c>
      <c r="O657" s="7">
        <f>IF(AND(Table3[[#This Row],[Invalid Resolution (for count)]]=0,Table3[[#This Row],[Vote Recorded]]="No"),1,0)</f>
        <v>1</v>
      </c>
      <c r="P657" s="7">
        <f>IF(AND(Table3[[#This Row],[Invalid Resolution (for count)]]=0,OR(Table3[[#This Row],[Appropriate Change Impact for Resolution]]="No",Table3[[#This Row],[Appropriate Change Category for Resolution]]="No")),1,0)</f>
        <v>1</v>
      </c>
    </row>
    <row r="658" spans="1:16" x14ac:dyDescent="0.25">
      <c r="A658" t="s">
        <v>602</v>
      </c>
      <c r="B658" t="s">
        <v>25</v>
      </c>
      <c r="C658" t="s">
        <v>603</v>
      </c>
      <c r="D658" t="s">
        <v>11</v>
      </c>
      <c r="E658" t="s">
        <v>7</v>
      </c>
      <c r="F658" t="s">
        <v>22</v>
      </c>
      <c r="J658" s="1" t="s">
        <v>2231</v>
      </c>
      <c r="K658" s="1" t="s">
        <v>2229</v>
      </c>
      <c r="L658" s="1" t="s">
        <v>2231</v>
      </c>
      <c r="M658" t="s">
        <v>2231</v>
      </c>
      <c r="N658" s="7">
        <f>IF(Table3[[#This Row],[Valid Resolution for Type]]="No",1,0)</f>
        <v>0</v>
      </c>
      <c r="O658" s="7">
        <f>IF(AND(Table3[[#This Row],[Invalid Resolution (for count)]]=0,Table3[[#This Row],[Vote Recorded]]="No"),1,0)</f>
        <v>1</v>
      </c>
      <c r="P658" s="7">
        <f>IF(AND(Table3[[#This Row],[Invalid Resolution (for count)]]=0,OR(Table3[[#This Row],[Appropriate Change Impact for Resolution]]="No",Table3[[#This Row],[Appropriate Change Category for Resolution]]="No")),1,0)</f>
        <v>0</v>
      </c>
    </row>
    <row r="659" spans="1:16" x14ac:dyDescent="0.25">
      <c r="A659" t="s">
        <v>600</v>
      </c>
      <c r="B659" t="s">
        <v>25</v>
      </c>
      <c r="C659" t="s">
        <v>601</v>
      </c>
      <c r="D659" t="s">
        <v>11</v>
      </c>
      <c r="E659" t="s">
        <v>7</v>
      </c>
      <c r="F659" t="s">
        <v>22</v>
      </c>
      <c r="J659" s="1" t="s">
        <v>2231</v>
      </c>
      <c r="K659" s="1" t="s">
        <v>2229</v>
      </c>
      <c r="L659" s="1" t="s">
        <v>2231</v>
      </c>
      <c r="M659" t="s">
        <v>2231</v>
      </c>
      <c r="N659" s="7">
        <f>IF(Table3[[#This Row],[Valid Resolution for Type]]="No",1,0)</f>
        <v>0</v>
      </c>
      <c r="O659" s="7">
        <f>IF(AND(Table3[[#This Row],[Invalid Resolution (for count)]]=0,Table3[[#This Row],[Vote Recorded]]="No"),1,0)</f>
        <v>1</v>
      </c>
      <c r="P659" s="7">
        <f>IF(AND(Table3[[#This Row],[Invalid Resolution (for count)]]=0,OR(Table3[[#This Row],[Appropriate Change Impact for Resolution]]="No",Table3[[#This Row],[Appropriate Change Category for Resolution]]="No")),1,0)</f>
        <v>0</v>
      </c>
    </row>
    <row r="660" spans="1:16" x14ac:dyDescent="0.25">
      <c r="A660" t="s">
        <v>598</v>
      </c>
      <c r="B660" t="s">
        <v>5</v>
      </c>
      <c r="C660" t="s">
        <v>599</v>
      </c>
      <c r="D660" t="s">
        <v>11</v>
      </c>
      <c r="E660" t="s">
        <v>7</v>
      </c>
      <c r="F660" t="s">
        <v>8</v>
      </c>
      <c r="H660" t="s">
        <v>146</v>
      </c>
      <c r="I660" t="s">
        <v>20</v>
      </c>
      <c r="J660" s="1" t="s">
        <v>2231</v>
      </c>
      <c r="K660" s="1" t="s">
        <v>2229</v>
      </c>
      <c r="L660" s="1" t="s">
        <v>2231</v>
      </c>
      <c r="M660" t="s">
        <v>2231</v>
      </c>
      <c r="N660" s="7">
        <f>IF(Table3[[#This Row],[Valid Resolution for Type]]="No",1,0)</f>
        <v>0</v>
      </c>
      <c r="O660" s="7">
        <f>IF(AND(Table3[[#This Row],[Invalid Resolution (for count)]]=0,Table3[[#This Row],[Vote Recorded]]="No"),1,0)</f>
        <v>1</v>
      </c>
      <c r="P660" s="7">
        <f>IF(AND(Table3[[#This Row],[Invalid Resolution (for count)]]=0,OR(Table3[[#This Row],[Appropriate Change Impact for Resolution]]="No",Table3[[#This Row],[Appropriate Change Category for Resolution]]="No")),1,0)</f>
        <v>0</v>
      </c>
    </row>
    <row r="661" spans="1:16" x14ac:dyDescent="0.25">
      <c r="A661" t="s">
        <v>596</v>
      </c>
      <c r="B661" t="s">
        <v>5</v>
      </c>
      <c r="C661" t="s">
        <v>597</v>
      </c>
      <c r="D661" t="s">
        <v>11</v>
      </c>
      <c r="E661" t="s">
        <v>7</v>
      </c>
      <c r="F661" t="s">
        <v>324</v>
      </c>
      <c r="I661" t="s">
        <v>20</v>
      </c>
      <c r="J661" s="1" t="s">
        <v>2231</v>
      </c>
      <c r="K661" s="1" t="s">
        <v>2229</v>
      </c>
      <c r="L661" s="1" t="s">
        <v>2231</v>
      </c>
      <c r="M661" t="s">
        <v>2229</v>
      </c>
      <c r="N661" s="7">
        <f>IF(Table3[[#This Row],[Valid Resolution for Type]]="No",1,0)</f>
        <v>0</v>
      </c>
      <c r="O661" s="7">
        <f>IF(AND(Table3[[#This Row],[Invalid Resolution (for count)]]=0,Table3[[#This Row],[Vote Recorded]]="No"),1,0)</f>
        <v>1</v>
      </c>
      <c r="P661" s="7">
        <f>IF(AND(Table3[[#This Row],[Invalid Resolution (for count)]]=0,OR(Table3[[#This Row],[Appropriate Change Impact for Resolution]]="No",Table3[[#This Row],[Appropriate Change Category for Resolution]]="No")),1,0)</f>
        <v>1</v>
      </c>
    </row>
    <row r="662" spans="1:16" x14ac:dyDescent="0.25">
      <c r="A662" t="s">
        <v>592</v>
      </c>
      <c r="B662" t="s">
        <v>5</v>
      </c>
      <c r="C662" t="s">
        <v>593</v>
      </c>
      <c r="D662" t="s">
        <v>11</v>
      </c>
      <c r="E662" t="s">
        <v>7</v>
      </c>
      <c r="F662" t="s">
        <v>16</v>
      </c>
      <c r="H662" t="s">
        <v>146</v>
      </c>
      <c r="I662" t="s">
        <v>20</v>
      </c>
      <c r="J662" s="1" t="s">
        <v>2231</v>
      </c>
      <c r="K662" s="1" t="s">
        <v>2229</v>
      </c>
      <c r="L662" s="1" t="s">
        <v>2231</v>
      </c>
      <c r="M662" s="1" t="s">
        <v>2231</v>
      </c>
      <c r="N662" s="7">
        <f>IF(Table3[[#This Row],[Valid Resolution for Type]]="No",1,0)</f>
        <v>0</v>
      </c>
      <c r="O662" s="7">
        <f>IF(AND(Table3[[#This Row],[Invalid Resolution (for count)]]=0,Table3[[#This Row],[Vote Recorded]]="No"),1,0)</f>
        <v>1</v>
      </c>
      <c r="P662" s="7">
        <f>IF(AND(Table3[[#This Row],[Invalid Resolution (for count)]]=0,OR(Table3[[#This Row],[Appropriate Change Impact for Resolution]]="No",Table3[[#This Row],[Appropriate Change Category for Resolution]]="No")),1,0)</f>
        <v>0</v>
      </c>
    </row>
    <row r="663" spans="1:16" x14ac:dyDescent="0.25">
      <c r="A663" t="s">
        <v>590</v>
      </c>
      <c r="B663" t="s">
        <v>5</v>
      </c>
      <c r="C663" t="s">
        <v>591</v>
      </c>
      <c r="D663" t="s">
        <v>11</v>
      </c>
      <c r="E663" t="s">
        <v>7</v>
      </c>
      <c r="F663" t="s">
        <v>324</v>
      </c>
      <c r="I663" t="s">
        <v>24</v>
      </c>
      <c r="J663" s="1" t="s">
        <v>2231</v>
      </c>
      <c r="K663" s="1" t="s">
        <v>2229</v>
      </c>
      <c r="L663" s="1" t="s">
        <v>2231</v>
      </c>
      <c r="M663" t="s">
        <v>2229</v>
      </c>
      <c r="N663" s="7">
        <f>IF(Table3[[#This Row],[Valid Resolution for Type]]="No",1,0)</f>
        <v>0</v>
      </c>
      <c r="O663" s="7">
        <f>IF(AND(Table3[[#This Row],[Invalid Resolution (for count)]]=0,Table3[[#This Row],[Vote Recorded]]="No"),1,0)</f>
        <v>1</v>
      </c>
      <c r="P663" s="7">
        <f>IF(AND(Table3[[#This Row],[Invalid Resolution (for count)]]=0,OR(Table3[[#This Row],[Appropriate Change Impact for Resolution]]="No",Table3[[#This Row],[Appropriate Change Category for Resolution]]="No")),1,0)</f>
        <v>1</v>
      </c>
    </row>
    <row r="664" spans="1:16" x14ac:dyDescent="0.25">
      <c r="A664" t="s">
        <v>588</v>
      </c>
      <c r="B664" t="s">
        <v>5</v>
      </c>
      <c r="C664" t="s">
        <v>589</v>
      </c>
      <c r="D664" t="s">
        <v>11</v>
      </c>
      <c r="E664" t="s">
        <v>7</v>
      </c>
      <c r="F664" t="s">
        <v>8</v>
      </c>
      <c r="H664" t="s">
        <v>90</v>
      </c>
      <c r="I664" t="s">
        <v>20</v>
      </c>
      <c r="J664" s="1" t="s">
        <v>2231</v>
      </c>
      <c r="K664" s="1" t="s">
        <v>2229</v>
      </c>
      <c r="L664" s="1" t="s">
        <v>2231</v>
      </c>
      <c r="M664" t="s">
        <v>2231</v>
      </c>
      <c r="N664" s="7">
        <f>IF(Table3[[#This Row],[Valid Resolution for Type]]="No",1,0)</f>
        <v>0</v>
      </c>
      <c r="O664" s="7">
        <f>IF(AND(Table3[[#This Row],[Invalid Resolution (for count)]]=0,Table3[[#This Row],[Vote Recorded]]="No"),1,0)</f>
        <v>1</v>
      </c>
      <c r="P664" s="7">
        <f>IF(AND(Table3[[#This Row],[Invalid Resolution (for count)]]=0,OR(Table3[[#This Row],[Appropriate Change Impact for Resolution]]="No",Table3[[#This Row],[Appropriate Change Category for Resolution]]="No")),1,0)</f>
        <v>0</v>
      </c>
    </row>
    <row r="665" spans="1:16" x14ac:dyDescent="0.25">
      <c r="A665" t="s">
        <v>586</v>
      </c>
      <c r="B665" t="s">
        <v>5</v>
      </c>
      <c r="C665" t="s">
        <v>587</v>
      </c>
      <c r="D665" t="s">
        <v>11</v>
      </c>
      <c r="E665" t="s">
        <v>7</v>
      </c>
      <c r="F665" t="s">
        <v>324</v>
      </c>
      <c r="J665" s="1" t="s">
        <v>2231</v>
      </c>
      <c r="K665" s="1" t="s">
        <v>2229</v>
      </c>
      <c r="L665" s="1" t="s">
        <v>2231</v>
      </c>
      <c r="M665" t="s">
        <v>2231</v>
      </c>
      <c r="N665" s="7">
        <f>IF(Table3[[#This Row],[Valid Resolution for Type]]="No",1,0)</f>
        <v>0</v>
      </c>
      <c r="O665" s="7">
        <f>IF(AND(Table3[[#This Row],[Invalid Resolution (for count)]]=0,Table3[[#This Row],[Vote Recorded]]="No"),1,0)</f>
        <v>1</v>
      </c>
      <c r="P665" s="7">
        <f>IF(AND(Table3[[#This Row],[Invalid Resolution (for count)]]=0,OR(Table3[[#This Row],[Appropriate Change Impact for Resolution]]="No",Table3[[#This Row],[Appropriate Change Category for Resolution]]="No")),1,0)</f>
        <v>0</v>
      </c>
    </row>
    <row r="666" spans="1:16" x14ac:dyDescent="0.25">
      <c r="A666" t="s">
        <v>584</v>
      </c>
      <c r="B666" t="s">
        <v>5</v>
      </c>
      <c r="C666" t="s">
        <v>585</v>
      </c>
      <c r="D666" t="s">
        <v>11</v>
      </c>
      <c r="E666" t="s">
        <v>7</v>
      </c>
      <c r="F666" t="s">
        <v>324</v>
      </c>
      <c r="J666" s="1" t="s">
        <v>2231</v>
      </c>
      <c r="K666" s="1" t="s">
        <v>2229</v>
      </c>
      <c r="L666" s="1" t="s">
        <v>2231</v>
      </c>
      <c r="M666" t="s">
        <v>2231</v>
      </c>
      <c r="N666" s="7">
        <f>IF(Table3[[#This Row],[Valid Resolution for Type]]="No",1,0)</f>
        <v>0</v>
      </c>
      <c r="O666" s="7">
        <f>IF(AND(Table3[[#This Row],[Invalid Resolution (for count)]]=0,Table3[[#This Row],[Vote Recorded]]="No"),1,0)</f>
        <v>1</v>
      </c>
      <c r="P666" s="7">
        <f>IF(AND(Table3[[#This Row],[Invalid Resolution (for count)]]=0,OR(Table3[[#This Row],[Appropriate Change Impact for Resolution]]="No",Table3[[#This Row],[Appropriate Change Category for Resolution]]="No")),1,0)</f>
        <v>0</v>
      </c>
    </row>
    <row r="667" spans="1:16" x14ac:dyDescent="0.25">
      <c r="A667" t="s">
        <v>582</v>
      </c>
      <c r="B667" t="s">
        <v>5</v>
      </c>
      <c r="C667" t="s">
        <v>583</v>
      </c>
      <c r="D667" t="s">
        <v>11</v>
      </c>
      <c r="E667" t="s">
        <v>7</v>
      </c>
      <c r="F667" t="s">
        <v>324</v>
      </c>
      <c r="J667" s="1" t="s">
        <v>2231</v>
      </c>
      <c r="K667" s="1" t="s">
        <v>2229</v>
      </c>
      <c r="L667" s="1" t="s">
        <v>2231</v>
      </c>
      <c r="M667" t="s">
        <v>2231</v>
      </c>
      <c r="N667" s="7">
        <f>IF(Table3[[#This Row],[Valid Resolution for Type]]="No",1,0)</f>
        <v>0</v>
      </c>
      <c r="O667" s="7">
        <f>IF(AND(Table3[[#This Row],[Invalid Resolution (for count)]]=0,Table3[[#This Row],[Vote Recorded]]="No"),1,0)</f>
        <v>1</v>
      </c>
      <c r="P667" s="7">
        <f>IF(AND(Table3[[#This Row],[Invalid Resolution (for count)]]=0,OR(Table3[[#This Row],[Appropriate Change Impact for Resolution]]="No",Table3[[#This Row],[Appropriate Change Category for Resolution]]="No")),1,0)</f>
        <v>0</v>
      </c>
    </row>
    <row r="668" spans="1:16" x14ac:dyDescent="0.25">
      <c r="A668" t="s">
        <v>580</v>
      </c>
      <c r="B668" t="s">
        <v>5</v>
      </c>
      <c r="C668" t="s">
        <v>581</v>
      </c>
      <c r="D668" t="s">
        <v>11</v>
      </c>
      <c r="E668" t="s">
        <v>7</v>
      </c>
      <c r="F668" t="s">
        <v>324</v>
      </c>
      <c r="I668" t="s">
        <v>20</v>
      </c>
      <c r="J668" s="1" t="s">
        <v>2231</v>
      </c>
      <c r="K668" s="1" t="s">
        <v>2229</v>
      </c>
      <c r="L668" s="1" t="s">
        <v>2231</v>
      </c>
      <c r="M668" t="s">
        <v>2229</v>
      </c>
      <c r="N668" s="7">
        <f>IF(Table3[[#This Row],[Valid Resolution for Type]]="No",1,0)</f>
        <v>0</v>
      </c>
      <c r="O668" s="7">
        <f>IF(AND(Table3[[#This Row],[Invalid Resolution (for count)]]=0,Table3[[#This Row],[Vote Recorded]]="No"),1,0)</f>
        <v>1</v>
      </c>
      <c r="P668" s="7">
        <f>IF(AND(Table3[[#This Row],[Invalid Resolution (for count)]]=0,OR(Table3[[#This Row],[Appropriate Change Impact for Resolution]]="No",Table3[[#This Row],[Appropriate Change Category for Resolution]]="No")),1,0)</f>
        <v>1</v>
      </c>
    </row>
    <row r="669" spans="1:16" x14ac:dyDescent="0.25">
      <c r="A669" t="s">
        <v>578</v>
      </c>
      <c r="B669" t="s">
        <v>5</v>
      </c>
      <c r="C669" t="s">
        <v>579</v>
      </c>
      <c r="D669" t="s">
        <v>11</v>
      </c>
      <c r="E669" t="s">
        <v>7</v>
      </c>
      <c r="F669" t="s">
        <v>8</v>
      </c>
      <c r="H669" t="s">
        <v>90</v>
      </c>
      <c r="I669" t="s">
        <v>20</v>
      </c>
      <c r="J669" s="1" t="s">
        <v>2231</v>
      </c>
      <c r="K669" s="1" t="s">
        <v>2229</v>
      </c>
      <c r="L669" s="1" t="s">
        <v>2231</v>
      </c>
      <c r="M669" t="s">
        <v>2231</v>
      </c>
      <c r="N669" s="7">
        <f>IF(Table3[[#This Row],[Valid Resolution for Type]]="No",1,0)</f>
        <v>0</v>
      </c>
      <c r="O669" s="7">
        <f>IF(AND(Table3[[#This Row],[Invalid Resolution (for count)]]=0,Table3[[#This Row],[Vote Recorded]]="No"),1,0)</f>
        <v>1</v>
      </c>
      <c r="P669" s="7">
        <f>IF(AND(Table3[[#This Row],[Invalid Resolution (for count)]]=0,OR(Table3[[#This Row],[Appropriate Change Impact for Resolution]]="No",Table3[[#This Row],[Appropriate Change Category for Resolution]]="No")),1,0)</f>
        <v>0</v>
      </c>
    </row>
    <row r="670" spans="1:16" x14ac:dyDescent="0.25">
      <c r="A670" t="s">
        <v>576</v>
      </c>
      <c r="B670" t="s">
        <v>5</v>
      </c>
      <c r="C670" t="s">
        <v>577</v>
      </c>
      <c r="D670" t="s">
        <v>11</v>
      </c>
      <c r="E670" t="s">
        <v>7</v>
      </c>
      <c r="F670" t="s">
        <v>16</v>
      </c>
      <c r="H670" t="s">
        <v>90</v>
      </c>
      <c r="I670" t="s">
        <v>24</v>
      </c>
      <c r="J670" s="1" t="s">
        <v>2231</v>
      </c>
      <c r="K670" s="1" t="s">
        <v>2229</v>
      </c>
      <c r="L670" s="1" t="s">
        <v>2231</v>
      </c>
      <c r="M670" s="1" t="s">
        <v>2231</v>
      </c>
      <c r="N670" s="7">
        <f>IF(Table3[[#This Row],[Valid Resolution for Type]]="No",1,0)</f>
        <v>0</v>
      </c>
      <c r="O670" s="7">
        <f>IF(AND(Table3[[#This Row],[Invalid Resolution (for count)]]=0,Table3[[#This Row],[Vote Recorded]]="No"),1,0)</f>
        <v>1</v>
      </c>
      <c r="P670" s="7">
        <f>IF(AND(Table3[[#This Row],[Invalid Resolution (for count)]]=0,OR(Table3[[#This Row],[Appropriate Change Impact for Resolution]]="No",Table3[[#This Row],[Appropriate Change Category for Resolution]]="No")),1,0)</f>
        <v>0</v>
      </c>
    </row>
    <row r="671" spans="1:16" x14ac:dyDescent="0.25">
      <c r="A671" t="s">
        <v>574</v>
      </c>
      <c r="B671" t="s">
        <v>5</v>
      </c>
      <c r="C671" t="s">
        <v>575</v>
      </c>
      <c r="D671" t="s">
        <v>11</v>
      </c>
      <c r="E671" t="s">
        <v>7</v>
      </c>
      <c r="F671" t="s">
        <v>8</v>
      </c>
      <c r="H671" t="s">
        <v>90</v>
      </c>
      <c r="I671" t="s">
        <v>24</v>
      </c>
      <c r="J671" s="1" t="s">
        <v>2231</v>
      </c>
      <c r="K671" s="1" t="s">
        <v>2229</v>
      </c>
      <c r="L671" s="1" t="s">
        <v>2231</v>
      </c>
      <c r="M671" t="s">
        <v>2231</v>
      </c>
      <c r="N671" s="7">
        <f>IF(Table3[[#This Row],[Valid Resolution for Type]]="No",1,0)</f>
        <v>0</v>
      </c>
      <c r="O671" s="7">
        <f>IF(AND(Table3[[#This Row],[Invalid Resolution (for count)]]=0,Table3[[#This Row],[Vote Recorded]]="No"),1,0)</f>
        <v>1</v>
      </c>
      <c r="P671" s="7">
        <f>IF(AND(Table3[[#This Row],[Invalid Resolution (for count)]]=0,OR(Table3[[#This Row],[Appropriate Change Impact for Resolution]]="No",Table3[[#This Row],[Appropriate Change Category for Resolution]]="No")),1,0)</f>
        <v>0</v>
      </c>
    </row>
    <row r="672" spans="1:16" x14ac:dyDescent="0.25">
      <c r="A672" t="s">
        <v>572</v>
      </c>
      <c r="B672" t="s">
        <v>5</v>
      </c>
      <c r="C672" t="s">
        <v>573</v>
      </c>
      <c r="D672" t="s">
        <v>11</v>
      </c>
      <c r="E672" t="s">
        <v>7</v>
      </c>
      <c r="F672" t="s">
        <v>8</v>
      </c>
      <c r="H672" t="s">
        <v>90</v>
      </c>
      <c r="I672" t="s">
        <v>24</v>
      </c>
      <c r="J672" s="1" t="s">
        <v>2231</v>
      </c>
      <c r="K672" s="1" t="s">
        <v>2229</v>
      </c>
      <c r="L672" s="1" t="s">
        <v>2231</v>
      </c>
      <c r="M672" t="s">
        <v>2231</v>
      </c>
      <c r="N672" s="7">
        <f>IF(Table3[[#This Row],[Valid Resolution for Type]]="No",1,0)</f>
        <v>0</v>
      </c>
      <c r="O672" s="7">
        <f>IF(AND(Table3[[#This Row],[Invalid Resolution (for count)]]=0,Table3[[#This Row],[Vote Recorded]]="No"),1,0)</f>
        <v>1</v>
      </c>
      <c r="P672" s="7">
        <f>IF(AND(Table3[[#This Row],[Invalid Resolution (for count)]]=0,OR(Table3[[#This Row],[Appropriate Change Impact for Resolution]]="No",Table3[[#This Row],[Appropriate Change Category for Resolution]]="No")),1,0)</f>
        <v>0</v>
      </c>
    </row>
    <row r="673" spans="1:16" x14ac:dyDescent="0.25">
      <c r="A673" t="s">
        <v>570</v>
      </c>
      <c r="B673" t="s">
        <v>5</v>
      </c>
      <c r="C673" t="s">
        <v>571</v>
      </c>
      <c r="D673" t="s">
        <v>11</v>
      </c>
      <c r="E673" t="s">
        <v>7</v>
      </c>
      <c r="F673" t="s">
        <v>8</v>
      </c>
      <c r="J673" s="1" t="s">
        <v>2231</v>
      </c>
      <c r="K673" s="1" t="s">
        <v>2229</v>
      </c>
      <c r="L673" s="1" t="s">
        <v>2229</v>
      </c>
      <c r="M673" t="s">
        <v>2229</v>
      </c>
      <c r="N673" s="7">
        <f>IF(Table3[[#This Row],[Valid Resolution for Type]]="No",1,0)</f>
        <v>0</v>
      </c>
      <c r="O673" s="7">
        <f>IF(AND(Table3[[#This Row],[Invalid Resolution (for count)]]=0,Table3[[#This Row],[Vote Recorded]]="No"),1,0)</f>
        <v>1</v>
      </c>
      <c r="P673" s="7">
        <f>IF(AND(Table3[[#This Row],[Invalid Resolution (for count)]]=0,OR(Table3[[#This Row],[Appropriate Change Impact for Resolution]]="No",Table3[[#This Row],[Appropriate Change Category for Resolution]]="No")),1,0)</f>
        <v>1</v>
      </c>
    </row>
    <row r="674" spans="1:16" x14ac:dyDescent="0.25">
      <c r="A674" t="s">
        <v>568</v>
      </c>
      <c r="B674" t="s">
        <v>5</v>
      </c>
      <c r="C674" t="s">
        <v>569</v>
      </c>
      <c r="D674" t="s">
        <v>11</v>
      </c>
      <c r="E674" t="s">
        <v>7</v>
      </c>
      <c r="F674" t="s">
        <v>8</v>
      </c>
      <c r="I674" t="s">
        <v>24</v>
      </c>
      <c r="J674" s="1" t="s">
        <v>2231</v>
      </c>
      <c r="K674" s="1" t="s">
        <v>2229</v>
      </c>
      <c r="L674" s="1" t="s">
        <v>2229</v>
      </c>
      <c r="M674" t="s">
        <v>2231</v>
      </c>
      <c r="N674" s="7">
        <f>IF(Table3[[#This Row],[Valid Resolution for Type]]="No",1,0)</f>
        <v>0</v>
      </c>
      <c r="O674" s="7">
        <f>IF(AND(Table3[[#This Row],[Invalid Resolution (for count)]]=0,Table3[[#This Row],[Vote Recorded]]="No"),1,0)</f>
        <v>1</v>
      </c>
      <c r="P674" s="7">
        <f>IF(AND(Table3[[#This Row],[Invalid Resolution (for count)]]=0,OR(Table3[[#This Row],[Appropriate Change Impact for Resolution]]="No",Table3[[#This Row],[Appropriate Change Category for Resolution]]="No")),1,0)</f>
        <v>1</v>
      </c>
    </row>
    <row r="675" spans="1:16" x14ac:dyDescent="0.25">
      <c r="A675" t="s">
        <v>566</v>
      </c>
      <c r="B675" t="s">
        <v>5</v>
      </c>
      <c r="C675" t="s">
        <v>567</v>
      </c>
      <c r="D675" t="s">
        <v>11</v>
      </c>
      <c r="E675" t="s">
        <v>7</v>
      </c>
      <c r="F675" t="s">
        <v>16</v>
      </c>
      <c r="H675" t="s">
        <v>90</v>
      </c>
      <c r="I675" t="s">
        <v>24</v>
      </c>
      <c r="J675" s="1" t="s">
        <v>2231</v>
      </c>
      <c r="K675" s="1" t="s">
        <v>2229</v>
      </c>
      <c r="L675" s="1" t="s">
        <v>2231</v>
      </c>
      <c r="M675" s="1" t="s">
        <v>2231</v>
      </c>
      <c r="N675" s="7">
        <f>IF(Table3[[#This Row],[Valid Resolution for Type]]="No",1,0)</f>
        <v>0</v>
      </c>
      <c r="O675" s="7">
        <f>IF(AND(Table3[[#This Row],[Invalid Resolution (for count)]]=0,Table3[[#This Row],[Vote Recorded]]="No"),1,0)</f>
        <v>1</v>
      </c>
      <c r="P675" s="7">
        <f>IF(AND(Table3[[#This Row],[Invalid Resolution (for count)]]=0,OR(Table3[[#This Row],[Appropriate Change Impact for Resolution]]="No",Table3[[#This Row],[Appropriate Change Category for Resolution]]="No")),1,0)</f>
        <v>0</v>
      </c>
    </row>
    <row r="676" spans="1:16" x14ac:dyDescent="0.25">
      <c r="A676" t="s">
        <v>564</v>
      </c>
      <c r="B676" t="s">
        <v>5</v>
      </c>
      <c r="C676" t="s">
        <v>565</v>
      </c>
      <c r="D676" t="s">
        <v>11</v>
      </c>
      <c r="E676" t="s">
        <v>7</v>
      </c>
      <c r="F676" t="s">
        <v>8</v>
      </c>
      <c r="H676" t="s">
        <v>90</v>
      </c>
      <c r="I676" t="s">
        <v>24</v>
      </c>
      <c r="J676" s="1" t="s">
        <v>2231</v>
      </c>
      <c r="K676" s="1" t="s">
        <v>2229</v>
      </c>
      <c r="L676" s="1" t="s">
        <v>2231</v>
      </c>
      <c r="M676" t="s">
        <v>2231</v>
      </c>
      <c r="N676" s="7">
        <f>IF(Table3[[#This Row],[Valid Resolution for Type]]="No",1,0)</f>
        <v>0</v>
      </c>
      <c r="O676" s="7">
        <f>IF(AND(Table3[[#This Row],[Invalid Resolution (for count)]]=0,Table3[[#This Row],[Vote Recorded]]="No"),1,0)</f>
        <v>1</v>
      </c>
      <c r="P676" s="7">
        <f>IF(AND(Table3[[#This Row],[Invalid Resolution (for count)]]=0,OR(Table3[[#This Row],[Appropriate Change Impact for Resolution]]="No",Table3[[#This Row],[Appropriate Change Category for Resolution]]="No")),1,0)</f>
        <v>0</v>
      </c>
    </row>
    <row r="677" spans="1:16" x14ac:dyDescent="0.25">
      <c r="A677" t="s">
        <v>550</v>
      </c>
      <c r="B677" t="s">
        <v>5</v>
      </c>
      <c r="C677" t="s">
        <v>551</v>
      </c>
      <c r="D677" t="s">
        <v>11</v>
      </c>
      <c r="E677" t="s">
        <v>7</v>
      </c>
      <c r="F677" t="s">
        <v>8</v>
      </c>
      <c r="H677" t="s">
        <v>146</v>
      </c>
      <c r="I677" t="s">
        <v>20</v>
      </c>
      <c r="J677" s="1" t="s">
        <v>2231</v>
      </c>
      <c r="K677" s="1" t="s">
        <v>2229</v>
      </c>
      <c r="L677" s="1" t="s">
        <v>2231</v>
      </c>
      <c r="M677" t="s">
        <v>2231</v>
      </c>
      <c r="N677" s="7">
        <f>IF(Table3[[#This Row],[Valid Resolution for Type]]="No",1,0)</f>
        <v>0</v>
      </c>
      <c r="O677" s="7">
        <f>IF(AND(Table3[[#This Row],[Invalid Resolution (for count)]]=0,Table3[[#This Row],[Vote Recorded]]="No"),1,0)</f>
        <v>1</v>
      </c>
      <c r="P677" s="7">
        <f>IF(AND(Table3[[#This Row],[Invalid Resolution (for count)]]=0,OR(Table3[[#This Row],[Appropriate Change Impact for Resolution]]="No",Table3[[#This Row],[Appropriate Change Category for Resolution]]="No")),1,0)</f>
        <v>0</v>
      </c>
    </row>
    <row r="678" spans="1:16" x14ac:dyDescent="0.25">
      <c r="A678" t="s">
        <v>548</v>
      </c>
      <c r="B678" t="s">
        <v>5</v>
      </c>
      <c r="C678" t="s">
        <v>549</v>
      </c>
      <c r="D678" t="s">
        <v>11</v>
      </c>
      <c r="E678" t="s">
        <v>7</v>
      </c>
      <c r="F678" t="s">
        <v>8</v>
      </c>
      <c r="H678" t="s">
        <v>90</v>
      </c>
      <c r="I678" t="s">
        <v>24</v>
      </c>
      <c r="J678" s="1" t="s">
        <v>2231</v>
      </c>
      <c r="K678" s="1" t="s">
        <v>2229</v>
      </c>
      <c r="L678" s="1" t="s">
        <v>2231</v>
      </c>
      <c r="M678" t="s">
        <v>2231</v>
      </c>
      <c r="N678" s="7">
        <f>IF(Table3[[#This Row],[Valid Resolution for Type]]="No",1,0)</f>
        <v>0</v>
      </c>
      <c r="O678" s="7">
        <f>IF(AND(Table3[[#This Row],[Invalid Resolution (for count)]]=0,Table3[[#This Row],[Vote Recorded]]="No"),1,0)</f>
        <v>1</v>
      </c>
      <c r="P678" s="7">
        <f>IF(AND(Table3[[#This Row],[Invalid Resolution (for count)]]=0,OR(Table3[[#This Row],[Appropriate Change Impact for Resolution]]="No",Table3[[#This Row],[Appropriate Change Category for Resolution]]="No")),1,0)</f>
        <v>0</v>
      </c>
    </row>
    <row r="679" spans="1:16" x14ac:dyDescent="0.25">
      <c r="A679" t="s">
        <v>546</v>
      </c>
      <c r="B679" t="s">
        <v>5</v>
      </c>
      <c r="C679" t="s">
        <v>547</v>
      </c>
      <c r="D679" t="s">
        <v>11</v>
      </c>
      <c r="E679" t="s">
        <v>7</v>
      </c>
      <c r="F679" t="s">
        <v>16</v>
      </c>
      <c r="H679" t="s">
        <v>146</v>
      </c>
      <c r="I679" t="s">
        <v>20</v>
      </c>
      <c r="J679" s="1" t="s">
        <v>2231</v>
      </c>
      <c r="K679" s="1" t="s">
        <v>2229</v>
      </c>
      <c r="L679" s="1" t="s">
        <v>2231</v>
      </c>
      <c r="M679" s="1" t="s">
        <v>2231</v>
      </c>
      <c r="N679" s="7">
        <f>IF(Table3[[#This Row],[Valid Resolution for Type]]="No",1,0)</f>
        <v>0</v>
      </c>
      <c r="O679" s="7">
        <f>IF(AND(Table3[[#This Row],[Invalid Resolution (for count)]]=0,Table3[[#This Row],[Vote Recorded]]="No"),1,0)</f>
        <v>1</v>
      </c>
      <c r="P679" s="7">
        <f>IF(AND(Table3[[#This Row],[Invalid Resolution (for count)]]=0,OR(Table3[[#This Row],[Appropriate Change Impact for Resolution]]="No",Table3[[#This Row],[Appropriate Change Category for Resolution]]="No")),1,0)</f>
        <v>0</v>
      </c>
    </row>
    <row r="680" spans="1:16" x14ac:dyDescent="0.25">
      <c r="A680" t="s">
        <v>544</v>
      </c>
      <c r="B680" t="s">
        <v>5</v>
      </c>
      <c r="C680" t="s">
        <v>545</v>
      </c>
      <c r="D680" t="s">
        <v>11</v>
      </c>
      <c r="E680" t="s">
        <v>7</v>
      </c>
      <c r="F680" t="s">
        <v>8</v>
      </c>
      <c r="H680" t="s">
        <v>146</v>
      </c>
      <c r="I680" t="s">
        <v>20</v>
      </c>
      <c r="J680" s="1" t="s">
        <v>2231</v>
      </c>
      <c r="K680" s="1" t="s">
        <v>2229</v>
      </c>
      <c r="L680" s="1" t="s">
        <v>2231</v>
      </c>
      <c r="M680" t="s">
        <v>2231</v>
      </c>
      <c r="N680" s="7">
        <f>IF(Table3[[#This Row],[Valid Resolution for Type]]="No",1,0)</f>
        <v>0</v>
      </c>
      <c r="O680" s="7">
        <f>IF(AND(Table3[[#This Row],[Invalid Resolution (for count)]]=0,Table3[[#This Row],[Vote Recorded]]="No"),1,0)</f>
        <v>1</v>
      </c>
      <c r="P680" s="7">
        <f>IF(AND(Table3[[#This Row],[Invalid Resolution (for count)]]=0,OR(Table3[[#This Row],[Appropriate Change Impact for Resolution]]="No",Table3[[#This Row],[Appropriate Change Category for Resolution]]="No")),1,0)</f>
        <v>0</v>
      </c>
    </row>
    <row r="681" spans="1:16" x14ac:dyDescent="0.25">
      <c r="A681" t="s">
        <v>1762</v>
      </c>
      <c r="B681" t="s">
        <v>5</v>
      </c>
      <c r="C681" t="s">
        <v>1763</v>
      </c>
      <c r="D681" t="s">
        <v>2236</v>
      </c>
      <c r="E681" t="s">
        <v>7</v>
      </c>
      <c r="F681" t="s">
        <v>324</v>
      </c>
      <c r="I681" t="s">
        <v>10</v>
      </c>
      <c r="J681" s="1" t="s">
        <v>2231</v>
      </c>
      <c r="K681" s="1" t="s">
        <v>2229</v>
      </c>
      <c r="L681" s="1" t="s">
        <v>2231</v>
      </c>
      <c r="M681" t="s">
        <v>2229</v>
      </c>
      <c r="N681" s="7">
        <f>IF(Table3[[#This Row],[Valid Resolution for Type]]="No",1,0)</f>
        <v>0</v>
      </c>
      <c r="O681" s="7">
        <f>IF(AND(Table3[[#This Row],[Invalid Resolution (for count)]]=0,Table3[[#This Row],[Vote Recorded]]="No"),1,0)</f>
        <v>1</v>
      </c>
      <c r="P681" s="7">
        <f>IF(AND(Table3[[#This Row],[Invalid Resolution (for count)]]=0,OR(Table3[[#This Row],[Appropriate Change Impact for Resolution]]="No",Table3[[#This Row],[Appropriate Change Category for Resolution]]="No")),1,0)</f>
        <v>1</v>
      </c>
    </row>
    <row r="682" spans="1:16" x14ac:dyDescent="0.25">
      <c r="A682" t="s">
        <v>1559</v>
      </c>
      <c r="B682" t="s">
        <v>5</v>
      </c>
      <c r="C682" t="s">
        <v>1560</v>
      </c>
      <c r="D682" t="s">
        <v>2236</v>
      </c>
      <c r="E682" t="s">
        <v>7</v>
      </c>
      <c r="F682" t="s">
        <v>324</v>
      </c>
      <c r="I682" t="s">
        <v>10</v>
      </c>
      <c r="J682" s="1" t="s">
        <v>2231</v>
      </c>
      <c r="K682" s="1" t="s">
        <v>2229</v>
      </c>
      <c r="L682" s="1" t="s">
        <v>2231</v>
      </c>
      <c r="M682" t="s">
        <v>2229</v>
      </c>
      <c r="N682" s="7">
        <f>IF(Table3[[#This Row],[Valid Resolution for Type]]="No",1,0)</f>
        <v>0</v>
      </c>
      <c r="O682" s="7">
        <f>IF(AND(Table3[[#This Row],[Invalid Resolution (for count)]]=0,Table3[[#This Row],[Vote Recorded]]="No"),1,0)</f>
        <v>1</v>
      </c>
      <c r="P682" s="7">
        <f>IF(AND(Table3[[#This Row],[Invalid Resolution (for count)]]=0,OR(Table3[[#This Row],[Appropriate Change Impact for Resolution]]="No",Table3[[#This Row],[Appropriate Change Category for Resolution]]="No")),1,0)</f>
        <v>1</v>
      </c>
    </row>
    <row r="683" spans="1:16" x14ac:dyDescent="0.25">
      <c r="A683" t="s">
        <v>2208</v>
      </c>
      <c r="B683" t="s">
        <v>5</v>
      </c>
      <c r="C683" t="s">
        <v>2209</v>
      </c>
      <c r="D683" t="s">
        <v>2237</v>
      </c>
      <c r="E683" t="s">
        <v>7</v>
      </c>
      <c r="F683" t="s">
        <v>8</v>
      </c>
      <c r="H683" t="s">
        <v>146</v>
      </c>
      <c r="I683" t="s">
        <v>10</v>
      </c>
      <c r="J683" s="1" t="s">
        <v>2231</v>
      </c>
      <c r="K683" s="1" t="s">
        <v>2229</v>
      </c>
      <c r="L683" s="1" t="s">
        <v>2231</v>
      </c>
      <c r="M683" t="s">
        <v>2231</v>
      </c>
      <c r="N683" s="7">
        <f>IF(Table3[[#This Row],[Valid Resolution for Type]]="No",1,0)</f>
        <v>0</v>
      </c>
      <c r="O683" s="7">
        <f>IF(AND(Table3[[#This Row],[Invalid Resolution (for count)]]=0,Table3[[#This Row],[Vote Recorded]]="No"),1,0)</f>
        <v>1</v>
      </c>
      <c r="P683" s="7">
        <f>IF(AND(Table3[[#This Row],[Invalid Resolution (for count)]]=0,OR(Table3[[#This Row],[Appropriate Change Impact for Resolution]]="No",Table3[[#This Row],[Appropriate Change Category for Resolution]]="No")),1,0)</f>
        <v>0</v>
      </c>
    </row>
    <row r="684" spans="1:16" x14ac:dyDescent="0.25">
      <c r="A684" t="s">
        <v>523</v>
      </c>
      <c r="B684" t="s">
        <v>5</v>
      </c>
      <c r="C684" t="s">
        <v>524</v>
      </c>
      <c r="D684" t="s">
        <v>2237</v>
      </c>
      <c r="E684" t="s">
        <v>7</v>
      </c>
      <c r="F684" t="s">
        <v>22</v>
      </c>
      <c r="G684" t="s">
        <v>525</v>
      </c>
      <c r="I684" t="s">
        <v>10</v>
      </c>
      <c r="J684" s="1" t="s">
        <v>2229</v>
      </c>
      <c r="K684" s="1" t="s">
        <v>2231</v>
      </c>
      <c r="L684" s="1" t="s">
        <v>2231</v>
      </c>
      <c r="M684" s="1" t="s">
        <v>2229</v>
      </c>
      <c r="N684" s="7">
        <f>IF(Table3[[#This Row],[Valid Resolution for Type]]="No",1,0)</f>
        <v>1</v>
      </c>
      <c r="O684" s="7">
        <f>IF(AND(Table3[[#This Row],[Invalid Resolution (for count)]]=0,Table3[[#This Row],[Vote Recorded]]="No"),1,0)</f>
        <v>0</v>
      </c>
      <c r="P684" s="7">
        <f>IF(AND(Table3[[#This Row],[Invalid Resolution (for count)]]=0,OR(Table3[[#This Row],[Appropriate Change Impact for Resolution]]="No",Table3[[#This Row],[Appropriate Change Category for Resolution]]="No")),1,0)</f>
        <v>0</v>
      </c>
    </row>
    <row r="685" spans="1:16" x14ac:dyDescent="0.25">
      <c r="A685" t="s">
        <v>2204</v>
      </c>
      <c r="B685" t="s">
        <v>25</v>
      </c>
      <c r="C685" t="s">
        <v>2205</v>
      </c>
      <c r="D685" t="s">
        <v>2237</v>
      </c>
      <c r="E685" t="s">
        <v>7</v>
      </c>
      <c r="F685" t="s">
        <v>8</v>
      </c>
      <c r="J685" s="1" t="s">
        <v>2229</v>
      </c>
      <c r="K685" s="1" t="s">
        <v>2229</v>
      </c>
      <c r="L685" s="1" t="s">
        <v>2229</v>
      </c>
      <c r="M685" t="s">
        <v>2229</v>
      </c>
      <c r="N685" s="7">
        <f>IF(Table3[[#This Row],[Valid Resolution for Type]]="No",1,0)</f>
        <v>1</v>
      </c>
      <c r="O685" s="7">
        <f>IF(AND(Table3[[#This Row],[Invalid Resolution (for count)]]=0,Table3[[#This Row],[Vote Recorded]]="No"),1,0)</f>
        <v>0</v>
      </c>
      <c r="P685" s="7">
        <f>IF(AND(Table3[[#This Row],[Invalid Resolution (for count)]]=0,OR(Table3[[#This Row],[Appropriate Change Impact for Resolution]]="No",Table3[[#This Row],[Appropriate Change Category for Resolution]]="No")),1,0)</f>
        <v>0</v>
      </c>
    </row>
    <row r="686" spans="1:16" x14ac:dyDescent="0.25">
      <c r="A686" t="s">
        <v>2202</v>
      </c>
      <c r="B686" t="s">
        <v>5</v>
      </c>
      <c r="C686" t="s">
        <v>2203</v>
      </c>
      <c r="D686" t="s">
        <v>2237</v>
      </c>
      <c r="E686" t="s">
        <v>7</v>
      </c>
      <c r="F686" t="s">
        <v>61</v>
      </c>
      <c r="I686" t="s">
        <v>20</v>
      </c>
      <c r="J686" s="1" t="s">
        <v>2231</v>
      </c>
      <c r="K686" s="1" t="s">
        <v>2229</v>
      </c>
      <c r="L686" s="1" t="s">
        <v>2229</v>
      </c>
      <c r="M686" t="s">
        <v>2231</v>
      </c>
      <c r="N686" s="7">
        <f>IF(Table3[[#This Row],[Valid Resolution for Type]]="No",1,0)</f>
        <v>0</v>
      </c>
      <c r="O686" s="7">
        <f>IF(AND(Table3[[#This Row],[Invalid Resolution (for count)]]=0,Table3[[#This Row],[Vote Recorded]]="No"),1,0)</f>
        <v>1</v>
      </c>
      <c r="P686" s="7">
        <f>IF(AND(Table3[[#This Row],[Invalid Resolution (for count)]]=0,OR(Table3[[#This Row],[Appropriate Change Impact for Resolution]]="No",Table3[[#This Row],[Appropriate Change Category for Resolution]]="No")),1,0)</f>
        <v>1</v>
      </c>
    </row>
    <row r="687" spans="1:16" x14ac:dyDescent="0.25">
      <c r="A687" t="s">
        <v>2200</v>
      </c>
      <c r="B687" t="s">
        <v>5</v>
      </c>
      <c r="C687" t="s">
        <v>2201</v>
      </c>
      <c r="D687" t="s">
        <v>2237</v>
      </c>
      <c r="E687" t="s">
        <v>7</v>
      </c>
      <c r="F687" t="s">
        <v>16</v>
      </c>
      <c r="I687" t="s">
        <v>24</v>
      </c>
      <c r="J687" s="1" t="s">
        <v>2231</v>
      </c>
      <c r="K687" s="1" t="s">
        <v>2229</v>
      </c>
      <c r="L687" s="1" t="s">
        <v>2229</v>
      </c>
      <c r="M687" s="1" t="s">
        <v>2231</v>
      </c>
      <c r="N687" s="7">
        <f>IF(Table3[[#This Row],[Valid Resolution for Type]]="No",1,0)</f>
        <v>0</v>
      </c>
      <c r="O687" s="7">
        <f>IF(AND(Table3[[#This Row],[Invalid Resolution (for count)]]=0,Table3[[#This Row],[Vote Recorded]]="No"),1,0)</f>
        <v>1</v>
      </c>
      <c r="P687" s="7">
        <f>IF(AND(Table3[[#This Row],[Invalid Resolution (for count)]]=0,OR(Table3[[#This Row],[Appropriate Change Impact for Resolution]]="No",Table3[[#This Row],[Appropriate Change Category for Resolution]]="No")),1,0)</f>
        <v>1</v>
      </c>
    </row>
    <row r="688" spans="1:16" x14ac:dyDescent="0.25">
      <c r="A688" t="s">
        <v>2198</v>
      </c>
      <c r="B688" t="s">
        <v>5</v>
      </c>
      <c r="C688" t="s">
        <v>2199</v>
      </c>
      <c r="D688" t="s">
        <v>2237</v>
      </c>
      <c r="E688" t="s">
        <v>7</v>
      </c>
      <c r="F688" t="s">
        <v>61</v>
      </c>
      <c r="I688" t="s">
        <v>20</v>
      </c>
      <c r="J688" s="1" t="s">
        <v>2231</v>
      </c>
      <c r="K688" s="1" t="s">
        <v>2229</v>
      </c>
      <c r="L688" s="1" t="s">
        <v>2229</v>
      </c>
      <c r="M688" t="s">
        <v>2231</v>
      </c>
      <c r="N688" s="7">
        <f>IF(Table3[[#This Row],[Valid Resolution for Type]]="No",1,0)</f>
        <v>0</v>
      </c>
      <c r="O688" s="7">
        <f>IF(AND(Table3[[#This Row],[Invalid Resolution (for count)]]=0,Table3[[#This Row],[Vote Recorded]]="No"),1,0)</f>
        <v>1</v>
      </c>
      <c r="P688" s="7">
        <f>IF(AND(Table3[[#This Row],[Invalid Resolution (for count)]]=0,OR(Table3[[#This Row],[Appropriate Change Impact for Resolution]]="No",Table3[[#This Row],[Appropriate Change Category for Resolution]]="No")),1,0)</f>
        <v>1</v>
      </c>
    </row>
    <row r="689" spans="1:16" x14ac:dyDescent="0.25">
      <c r="A689" t="s">
        <v>2017</v>
      </c>
      <c r="B689" t="s">
        <v>5</v>
      </c>
      <c r="C689" t="s">
        <v>2018</v>
      </c>
      <c r="D689" t="s">
        <v>2237</v>
      </c>
      <c r="E689" t="s">
        <v>7</v>
      </c>
      <c r="F689" t="s">
        <v>324</v>
      </c>
      <c r="I689" t="s">
        <v>10</v>
      </c>
      <c r="J689" s="1" t="s">
        <v>2231</v>
      </c>
      <c r="K689" s="1" t="s">
        <v>2229</v>
      </c>
      <c r="L689" s="1" t="s">
        <v>2231</v>
      </c>
      <c r="M689" t="s">
        <v>2229</v>
      </c>
      <c r="N689" s="7">
        <f>IF(Table3[[#This Row],[Valid Resolution for Type]]="No",1,0)</f>
        <v>0</v>
      </c>
      <c r="O689" s="7">
        <f>IF(AND(Table3[[#This Row],[Invalid Resolution (for count)]]=0,Table3[[#This Row],[Vote Recorded]]="No"),1,0)</f>
        <v>1</v>
      </c>
      <c r="P689" s="7">
        <f>IF(AND(Table3[[#This Row],[Invalid Resolution (for count)]]=0,OR(Table3[[#This Row],[Appropriate Change Impact for Resolution]]="No",Table3[[#This Row],[Appropriate Change Category for Resolution]]="No")),1,0)</f>
        <v>1</v>
      </c>
    </row>
    <row r="690" spans="1:16" x14ac:dyDescent="0.25">
      <c r="A690" t="s">
        <v>2013</v>
      </c>
      <c r="B690" t="s">
        <v>5</v>
      </c>
      <c r="C690" t="s">
        <v>2014</v>
      </c>
      <c r="D690" t="s">
        <v>2237</v>
      </c>
      <c r="E690" t="s">
        <v>7</v>
      </c>
      <c r="F690" t="s">
        <v>8</v>
      </c>
      <c r="H690" t="s">
        <v>146</v>
      </c>
      <c r="I690" t="s">
        <v>10</v>
      </c>
      <c r="J690" s="1" t="s">
        <v>2231</v>
      </c>
      <c r="K690" s="1" t="s">
        <v>2229</v>
      </c>
      <c r="L690" s="1" t="s">
        <v>2231</v>
      </c>
      <c r="M690" t="s">
        <v>2231</v>
      </c>
      <c r="N690" s="7">
        <f>IF(Table3[[#This Row],[Valid Resolution for Type]]="No",1,0)</f>
        <v>0</v>
      </c>
      <c r="O690" s="7">
        <f>IF(AND(Table3[[#This Row],[Invalid Resolution (for count)]]=0,Table3[[#This Row],[Vote Recorded]]="No"),1,0)</f>
        <v>1</v>
      </c>
      <c r="P690" s="7">
        <f>IF(AND(Table3[[#This Row],[Invalid Resolution (for count)]]=0,OR(Table3[[#This Row],[Appropriate Change Impact for Resolution]]="No",Table3[[#This Row],[Appropriate Change Category for Resolution]]="No")),1,0)</f>
        <v>0</v>
      </c>
    </row>
    <row r="691" spans="1:16" x14ac:dyDescent="0.25">
      <c r="A691" t="s">
        <v>1997</v>
      </c>
      <c r="B691" t="s">
        <v>5</v>
      </c>
      <c r="C691" t="s">
        <v>1998</v>
      </c>
      <c r="D691" t="s">
        <v>2237</v>
      </c>
      <c r="E691" t="s">
        <v>7</v>
      </c>
      <c r="F691" t="s">
        <v>8</v>
      </c>
      <c r="H691" t="s">
        <v>146</v>
      </c>
      <c r="I691" t="s">
        <v>10</v>
      </c>
      <c r="J691" s="1" t="s">
        <v>2231</v>
      </c>
      <c r="K691" s="1" t="s">
        <v>2229</v>
      </c>
      <c r="L691" s="1" t="s">
        <v>2231</v>
      </c>
      <c r="M691" t="s">
        <v>2231</v>
      </c>
      <c r="N691" s="7">
        <f>IF(Table3[[#This Row],[Valid Resolution for Type]]="No",1,0)</f>
        <v>0</v>
      </c>
      <c r="O691" s="7">
        <f>IF(AND(Table3[[#This Row],[Invalid Resolution (for count)]]=0,Table3[[#This Row],[Vote Recorded]]="No"),1,0)</f>
        <v>1</v>
      </c>
      <c r="P691" s="7">
        <f>IF(AND(Table3[[#This Row],[Invalid Resolution (for count)]]=0,OR(Table3[[#This Row],[Appropriate Change Impact for Resolution]]="No",Table3[[#This Row],[Appropriate Change Category for Resolution]]="No")),1,0)</f>
        <v>0</v>
      </c>
    </row>
    <row r="692" spans="1:16" x14ac:dyDescent="0.25">
      <c r="A692" t="s">
        <v>1989</v>
      </c>
      <c r="B692" t="s">
        <v>540</v>
      </c>
      <c r="C692" t="s">
        <v>1990</v>
      </c>
      <c r="D692" t="s">
        <v>2237</v>
      </c>
      <c r="E692" t="s">
        <v>7</v>
      </c>
      <c r="F692" t="s">
        <v>324</v>
      </c>
      <c r="H692" t="s">
        <v>90</v>
      </c>
      <c r="J692" s="1" t="s">
        <v>2231</v>
      </c>
      <c r="K692" s="1" t="s">
        <v>2229</v>
      </c>
      <c r="L692" s="1" t="s">
        <v>2229</v>
      </c>
      <c r="M692" t="s">
        <v>2231</v>
      </c>
      <c r="N692" s="7">
        <f>IF(Table3[[#This Row],[Valid Resolution for Type]]="No",1,0)</f>
        <v>0</v>
      </c>
      <c r="O692" s="7">
        <f>IF(AND(Table3[[#This Row],[Invalid Resolution (for count)]]=0,Table3[[#This Row],[Vote Recorded]]="No"),1,0)</f>
        <v>1</v>
      </c>
      <c r="P692" s="7">
        <f>IF(AND(Table3[[#This Row],[Invalid Resolution (for count)]]=0,OR(Table3[[#This Row],[Appropriate Change Impact for Resolution]]="No",Table3[[#This Row],[Appropriate Change Category for Resolution]]="No")),1,0)</f>
        <v>1</v>
      </c>
    </row>
    <row r="693" spans="1:16" x14ac:dyDescent="0.25">
      <c r="A693" t="s">
        <v>1987</v>
      </c>
      <c r="B693" t="s">
        <v>540</v>
      </c>
      <c r="C693" t="s">
        <v>1988</v>
      </c>
      <c r="D693" t="s">
        <v>2237</v>
      </c>
      <c r="E693" t="s">
        <v>7</v>
      </c>
      <c r="F693" t="s">
        <v>324</v>
      </c>
      <c r="H693" t="s">
        <v>90</v>
      </c>
      <c r="J693" s="1" t="s">
        <v>2231</v>
      </c>
      <c r="K693" s="1" t="s">
        <v>2229</v>
      </c>
      <c r="L693" s="1" t="s">
        <v>2229</v>
      </c>
      <c r="M693" t="s">
        <v>2231</v>
      </c>
      <c r="N693" s="7">
        <f>IF(Table3[[#This Row],[Valid Resolution for Type]]="No",1,0)</f>
        <v>0</v>
      </c>
      <c r="O693" s="7">
        <f>IF(AND(Table3[[#This Row],[Invalid Resolution (for count)]]=0,Table3[[#This Row],[Vote Recorded]]="No"),1,0)</f>
        <v>1</v>
      </c>
      <c r="P693" s="7">
        <f>IF(AND(Table3[[#This Row],[Invalid Resolution (for count)]]=0,OR(Table3[[#This Row],[Appropriate Change Impact for Resolution]]="No",Table3[[#This Row],[Appropriate Change Category for Resolution]]="No")),1,0)</f>
        <v>1</v>
      </c>
    </row>
    <row r="694" spans="1:16" x14ac:dyDescent="0.25">
      <c r="A694" t="s">
        <v>1985</v>
      </c>
      <c r="B694" t="s">
        <v>540</v>
      </c>
      <c r="C694" t="s">
        <v>1986</v>
      </c>
      <c r="D694" t="s">
        <v>2237</v>
      </c>
      <c r="E694" t="s">
        <v>7</v>
      </c>
      <c r="F694" t="s">
        <v>324</v>
      </c>
      <c r="H694" t="s">
        <v>90</v>
      </c>
      <c r="J694" s="1" t="s">
        <v>2231</v>
      </c>
      <c r="K694" s="1" t="s">
        <v>2229</v>
      </c>
      <c r="L694" s="1" t="s">
        <v>2229</v>
      </c>
      <c r="M694" t="s">
        <v>2231</v>
      </c>
      <c r="N694" s="7">
        <f>IF(Table3[[#This Row],[Valid Resolution for Type]]="No",1,0)</f>
        <v>0</v>
      </c>
      <c r="O694" s="7">
        <f>IF(AND(Table3[[#This Row],[Invalid Resolution (for count)]]=0,Table3[[#This Row],[Vote Recorded]]="No"),1,0)</f>
        <v>1</v>
      </c>
      <c r="P694" s="7">
        <f>IF(AND(Table3[[#This Row],[Invalid Resolution (for count)]]=0,OR(Table3[[#This Row],[Appropriate Change Impact for Resolution]]="No",Table3[[#This Row],[Appropriate Change Category for Resolution]]="No")),1,0)</f>
        <v>1</v>
      </c>
    </row>
    <row r="695" spans="1:16" x14ac:dyDescent="0.25">
      <c r="A695" t="s">
        <v>1981</v>
      </c>
      <c r="B695" t="s">
        <v>5</v>
      </c>
      <c r="C695" t="s">
        <v>1982</v>
      </c>
      <c r="D695" t="s">
        <v>2237</v>
      </c>
      <c r="E695" t="s">
        <v>7</v>
      </c>
      <c r="F695" t="s">
        <v>16</v>
      </c>
      <c r="H695" t="s">
        <v>146</v>
      </c>
      <c r="I695" t="s">
        <v>10</v>
      </c>
      <c r="J695" s="1" t="s">
        <v>2231</v>
      </c>
      <c r="K695" s="1" t="s">
        <v>2229</v>
      </c>
      <c r="L695" s="1" t="s">
        <v>2231</v>
      </c>
      <c r="M695" s="1" t="s">
        <v>2231</v>
      </c>
      <c r="N695" s="7">
        <f>IF(Table3[[#This Row],[Valid Resolution for Type]]="No",1,0)</f>
        <v>0</v>
      </c>
      <c r="O695" s="7">
        <f>IF(AND(Table3[[#This Row],[Invalid Resolution (for count)]]=0,Table3[[#This Row],[Vote Recorded]]="No"),1,0)</f>
        <v>1</v>
      </c>
      <c r="P695" s="7">
        <f>IF(AND(Table3[[#This Row],[Invalid Resolution (for count)]]=0,OR(Table3[[#This Row],[Appropriate Change Impact for Resolution]]="No",Table3[[#This Row],[Appropriate Change Category for Resolution]]="No")),1,0)</f>
        <v>0</v>
      </c>
    </row>
    <row r="696" spans="1:16" x14ac:dyDescent="0.25">
      <c r="A696" t="s">
        <v>1893</v>
      </c>
      <c r="B696" t="s">
        <v>5</v>
      </c>
      <c r="C696" t="s">
        <v>1894</v>
      </c>
      <c r="D696" t="s">
        <v>2237</v>
      </c>
      <c r="E696" t="s">
        <v>7</v>
      </c>
      <c r="F696" t="s">
        <v>8</v>
      </c>
      <c r="I696" t="s">
        <v>10</v>
      </c>
      <c r="J696" s="1" t="s">
        <v>2231</v>
      </c>
      <c r="K696" s="1" t="s">
        <v>2229</v>
      </c>
      <c r="L696" s="1" t="s">
        <v>2229</v>
      </c>
      <c r="M696" t="s">
        <v>2231</v>
      </c>
      <c r="N696" s="7">
        <f>IF(Table3[[#This Row],[Valid Resolution for Type]]="No",1,0)</f>
        <v>0</v>
      </c>
      <c r="O696" s="7">
        <f>IF(AND(Table3[[#This Row],[Invalid Resolution (for count)]]=0,Table3[[#This Row],[Vote Recorded]]="No"),1,0)</f>
        <v>1</v>
      </c>
      <c r="P696" s="7">
        <f>IF(AND(Table3[[#This Row],[Invalid Resolution (for count)]]=0,OR(Table3[[#This Row],[Appropriate Change Impact for Resolution]]="No",Table3[[#This Row],[Appropriate Change Category for Resolution]]="No")),1,0)</f>
        <v>1</v>
      </c>
    </row>
    <row r="697" spans="1:16" x14ac:dyDescent="0.25">
      <c r="A697" t="s">
        <v>1866</v>
      </c>
      <c r="B697" t="s">
        <v>5</v>
      </c>
      <c r="C697" t="s">
        <v>1867</v>
      </c>
      <c r="D697" t="s">
        <v>2237</v>
      </c>
      <c r="E697" t="s">
        <v>7</v>
      </c>
      <c r="F697" t="s">
        <v>16</v>
      </c>
      <c r="H697" t="s">
        <v>90</v>
      </c>
      <c r="I697" t="s">
        <v>20</v>
      </c>
      <c r="J697" s="1" t="s">
        <v>2231</v>
      </c>
      <c r="K697" s="1" t="s">
        <v>2229</v>
      </c>
      <c r="L697" s="1" t="s">
        <v>2231</v>
      </c>
      <c r="M697" s="1" t="s">
        <v>2231</v>
      </c>
      <c r="N697" s="7">
        <f>IF(Table3[[#This Row],[Valid Resolution for Type]]="No",1,0)</f>
        <v>0</v>
      </c>
      <c r="O697" s="7">
        <f>IF(AND(Table3[[#This Row],[Invalid Resolution (for count)]]=0,Table3[[#This Row],[Vote Recorded]]="No"),1,0)</f>
        <v>1</v>
      </c>
      <c r="P697" s="7">
        <f>IF(AND(Table3[[#This Row],[Invalid Resolution (for count)]]=0,OR(Table3[[#This Row],[Appropriate Change Impact for Resolution]]="No",Table3[[#This Row],[Appropriate Change Category for Resolution]]="No")),1,0)</f>
        <v>0</v>
      </c>
    </row>
    <row r="698" spans="1:16" x14ac:dyDescent="0.25">
      <c r="A698" t="s">
        <v>1864</v>
      </c>
      <c r="B698" t="s">
        <v>5</v>
      </c>
      <c r="C698" t="s">
        <v>1865</v>
      </c>
      <c r="D698" t="s">
        <v>2237</v>
      </c>
      <c r="E698" t="s">
        <v>7</v>
      </c>
      <c r="F698" t="s">
        <v>16</v>
      </c>
      <c r="H698" t="s">
        <v>146</v>
      </c>
      <c r="I698" t="s">
        <v>10</v>
      </c>
      <c r="J698" s="1" t="s">
        <v>2231</v>
      </c>
      <c r="K698" s="1" t="s">
        <v>2229</v>
      </c>
      <c r="L698" s="1" t="s">
        <v>2231</v>
      </c>
      <c r="M698" s="1" t="s">
        <v>2231</v>
      </c>
      <c r="N698" s="7">
        <f>IF(Table3[[#This Row],[Valid Resolution for Type]]="No",1,0)</f>
        <v>0</v>
      </c>
      <c r="O698" s="7">
        <f>IF(AND(Table3[[#This Row],[Invalid Resolution (for count)]]=0,Table3[[#This Row],[Vote Recorded]]="No"),1,0)</f>
        <v>1</v>
      </c>
      <c r="P698" s="7">
        <f>IF(AND(Table3[[#This Row],[Invalid Resolution (for count)]]=0,OR(Table3[[#This Row],[Appropriate Change Impact for Resolution]]="No",Table3[[#This Row],[Appropriate Change Category for Resolution]]="No")),1,0)</f>
        <v>0</v>
      </c>
    </row>
    <row r="699" spans="1:16" x14ac:dyDescent="0.25">
      <c r="A699" t="s">
        <v>1860</v>
      </c>
      <c r="B699" t="s">
        <v>5</v>
      </c>
      <c r="C699" t="s">
        <v>1861</v>
      </c>
      <c r="D699" t="s">
        <v>2237</v>
      </c>
      <c r="E699" t="s">
        <v>7</v>
      </c>
      <c r="F699" t="s">
        <v>16</v>
      </c>
      <c r="I699" t="s">
        <v>24</v>
      </c>
      <c r="J699" s="1" t="s">
        <v>2231</v>
      </c>
      <c r="K699" s="1" t="s">
        <v>2229</v>
      </c>
      <c r="L699" s="1" t="s">
        <v>2229</v>
      </c>
      <c r="M699" s="1" t="s">
        <v>2231</v>
      </c>
      <c r="N699" s="7">
        <f>IF(Table3[[#This Row],[Valid Resolution for Type]]="No",1,0)</f>
        <v>0</v>
      </c>
      <c r="O699" s="7">
        <f>IF(AND(Table3[[#This Row],[Invalid Resolution (for count)]]=0,Table3[[#This Row],[Vote Recorded]]="No"),1,0)</f>
        <v>1</v>
      </c>
      <c r="P699" s="7">
        <f>IF(AND(Table3[[#This Row],[Invalid Resolution (for count)]]=0,OR(Table3[[#This Row],[Appropriate Change Impact for Resolution]]="No",Table3[[#This Row],[Appropriate Change Category for Resolution]]="No")),1,0)</f>
        <v>1</v>
      </c>
    </row>
    <row r="700" spans="1:16" x14ac:dyDescent="0.25">
      <c r="A700" t="s">
        <v>1852</v>
      </c>
      <c r="B700" t="s">
        <v>5</v>
      </c>
      <c r="C700" t="s">
        <v>1853</v>
      </c>
      <c r="D700" t="s">
        <v>2237</v>
      </c>
      <c r="E700" t="s">
        <v>7</v>
      </c>
      <c r="F700" t="s">
        <v>16</v>
      </c>
      <c r="H700" t="s">
        <v>146</v>
      </c>
      <c r="I700" t="s">
        <v>10</v>
      </c>
      <c r="J700" s="1" t="s">
        <v>2231</v>
      </c>
      <c r="K700" s="1" t="s">
        <v>2229</v>
      </c>
      <c r="L700" s="1" t="s">
        <v>2231</v>
      </c>
      <c r="M700" s="1" t="s">
        <v>2231</v>
      </c>
      <c r="N700" s="7">
        <f>IF(Table3[[#This Row],[Valid Resolution for Type]]="No",1,0)</f>
        <v>0</v>
      </c>
      <c r="O700" s="7">
        <f>IF(AND(Table3[[#This Row],[Invalid Resolution (for count)]]=0,Table3[[#This Row],[Vote Recorded]]="No"),1,0)</f>
        <v>1</v>
      </c>
      <c r="P700" s="7">
        <f>IF(AND(Table3[[#This Row],[Invalid Resolution (for count)]]=0,OR(Table3[[#This Row],[Appropriate Change Impact for Resolution]]="No",Table3[[#This Row],[Appropriate Change Category for Resolution]]="No")),1,0)</f>
        <v>0</v>
      </c>
    </row>
    <row r="701" spans="1:16" x14ac:dyDescent="0.25">
      <c r="A701" t="s">
        <v>1772</v>
      </c>
      <c r="B701" t="s">
        <v>5</v>
      </c>
      <c r="C701" t="s">
        <v>1773</v>
      </c>
      <c r="D701" t="s">
        <v>2237</v>
      </c>
      <c r="E701" t="s">
        <v>7</v>
      </c>
      <c r="F701" t="s">
        <v>16</v>
      </c>
      <c r="I701" t="s">
        <v>20</v>
      </c>
      <c r="J701" s="1" t="s">
        <v>2231</v>
      </c>
      <c r="K701" s="1" t="s">
        <v>2229</v>
      </c>
      <c r="L701" s="1" t="s">
        <v>2229</v>
      </c>
      <c r="M701" s="1" t="s">
        <v>2231</v>
      </c>
      <c r="N701" s="7">
        <f>IF(Table3[[#This Row],[Valid Resolution for Type]]="No",1,0)</f>
        <v>0</v>
      </c>
      <c r="O701" s="7">
        <f>IF(AND(Table3[[#This Row],[Invalid Resolution (for count)]]=0,Table3[[#This Row],[Vote Recorded]]="No"),1,0)</f>
        <v>1</v>
      </c>
      <c r="P701" s="7">
        <f>IF(AND(Table3[[#This Row],[Invalid Resolution (for count)]]=0,OR(Table3[[#This Row],[Appropriate Change Impact for Resolution]]="No",Table3[[#This Row],[Appropriate Change Category for Resolution]]="No")),1,0)</f>
        <v>1</v>
      </c>
    </row>
    <row r="702" spans="1:16" x14ac:dyDescent="0.25">
      <c r="A702" t="s">
        <v>1770</v>
      </c>
      <c r="B702" t="s">
        <v>5</v>
      </c>
      <c r="C702" t="s">
        <v>1771</v>
      </c>
      <c r="D702" t="s">
        <v>2237</v>
      </c>
      <c r="E702" t="s">
        <v>7</v>
      </c>
      <c r="F702" t="s">
        <v>16</v>
      </c>
      <c r="H702" t="s">
        <v>90</v>
      </c>
      <c r="I702" t="s">
        <v>20</v>
      </c>
      <c r="J702" s="1" t="s">
        <v>2231</v>
      </c>
      <c r="K702" s="1" t="s">
        <v>2229</v>
      </c>
      <c r="L702" s="1" t="s">
        <v>2231</v>
      </c>
      <c r="M702" s="1" t="s">
        <v>2231</v>
      </c>
      <c r="N702" s="7">
        <f>IF(Table3[[#This Row],[Valid Resolution for Type]]="No",1,0)</f>
        <v>0</v>
      </c>
      <c r="O702" s="7">
        <f>IF(AND(Table3[[#This Row],[Invalid Resolution (for count)]]=0,Table3[[#This Row],[Vote Recorded]]="No"),1,0)</f>
        <v>1</v>
      </c>
      <c r="P702" s="7">
        <f>IF(AND(Table3[[#This Row],[Invalid Resolution (for count)]]=0,OR(Table3[[#This Row],[Appropriate Change Impact for Resolution]]="No",Table3[[#This Row],[Appropriate Change Category for Resolution]]="No")),1,0)</f>
        <v>0</v>
      </c>
    </row>
    <row r="703" spans="1:16" x14ac:dyDescent="0.25">
      <c r="A703" t="s">
        <v>1768</v>
      </c>
      <c r="B703" t="s">
        <v>5</v>
      </c>
      <c r="C703" t="s">
        <v>1769</v>
      </c>
      <c r="D703" t="s">
        <v>2237</v>
      </c>
      <c r="E703" t="s">
        <v>7</v>
      </c>
      <c r="F703" t="s">
        <v>16</v>
      </c>
      <c r="H703" t="s">
        <v>146</v>
      </c>
      <c r="I703" t="s">
        <v>10</v>
      </c>
      <c r="J703" s="1" t="s">
        <v>2231</v>
      </c>
      <c r="K703" s="1" t="s">
        <v>2229</v>
      </c>
      <c r="L703" s="1" t="s">
        <v>2231</v>
      </c>
      <c r="M703" s="1" t="s">
        <v>2231</v>
      </c>
      <c r="N703" s="7">
        <f>IF(Table3[[#This Row],[Valid Resolution for Type]]="No",1,0)</f>
        <v>0</v>
      </c>
      <c r="O703" s="7">
        <f>IF(AND(Table3[[#This Row],[Invalid Resolution (for count)]]=0,Table3[[#This Row],[Vote Recorded]]="No"),1,0)</f>
        <v>1</v>
      </c>
      <c r="P703" s="7">
        <f>IF(AND(Table3[[#This Row],[Invalid Resolution (for count)]]=0,OR(Table3[[#This Row],[Appropriate Change Impact for Resolution]]="No",Table3[[#This Row],[Appropriate Change Category for Resolution]]="No")),1,0)</f>
        <v>0</v>
      </c>
    </row>
    <row r="704" spans="1:16" x14ac:dyDescent="0.25">
      <c r="A704" t="s">
        <v>1766</v>
      </c>
      <c r="B704" t="s">
        <v>5</v>
      </c>
      <c r="C704" t="s">
        <v>1767</v>
      </c>
      <c r="D704" t="s">
        <v>2237</v>
      </c>
      <c r="E704" t="s">
        <v>7</v>
      </c>
      <c r="F704" t="s">
        <v>8</v>
      </c>
      <c r="H704" t="s">
        <v>146</v>
      </c>
      <c r="I704" t="s">
        <v>10</v>
      </c>
      <c r="J704" s="1" t="s">
        <v>2231</v>
      </c>
      <c r="K704" s="1" t="s">
        <v>2229</v>
      </c>
      <c r="L704" s="1" t="s">
        <v>2231</v>
      </c>
      <c r="M704" t="s">
        <v>2231</v>
      </c>
      <c r="N704" s="7">
        <f>IF(Table3[[#This Row],[Valid Resolution for Type]]="No",1,0)</f>
        <v>0</v>
      </c>
      <c r="O704" s="7">
        <f>IF(AND(Table3[[#This Row],[Invalid Resolution (for count)]]=0,Table3[[#This Row],[Vote Recorded]]="No"),1,0)</f>
        <v>1</v>
      </c>
      <c r="P704" s="7">
        <f>IF(AND(Table3[[#This Row],[Invalid Resolution (for count)]]=0,OR(Table3[[#This Row],[Appropriate Change Impact for Resolution]]="No",Table3[[#This Row],[Appropriate Change Category for Resolution]]="No")),1,0)</f>
        <v>0</v>
      </c>
    </row>
    <row r="705" spans="1:16" x14ac:dyDescent="0.25">
      <c r="A705" t="s">
        <v>1764</v>
      </c>
      <c r="B705" t="s">
        <v>5</v>
      </c>
      <c r="C705" t="s">
        <v>1765</v>
      </c>
      <c r="D705" t="s">
        <v>2237</v>
      </c>
      <c r="E705" t="s">
        <v>7</v>
      </c>
      <c r="F705" t="s">
        <v>16</v>
      </c>
      <c r="I705" t="s">
        <v>10</v>
      </c>
      <c r="J705" s="1" t="s">
        <v>2231</v>
      </c>
      <c r="K705" s="1" t="s">
        <v>2229</v>
      </c>
      <c r="L705" s="1" t="s">
        <v>2229</v>
      </c>
      <c r="M705" s="1" t="s">
        <v>2231</v>
      </c>
      <c r="N705" s="7">
        <f>IF(Table3[[#This Row],[Valid Resolution for Type]]="No",1,0)</f>
        <v>0</v>
      </c>
      <c r="O705" s="7">
        <f>IF(AND(Table3[[#This Row],[Invalid Resolution (for count)]]=0,Table3[[#This Row],[Vote Recorded]]="No"),1,0)</f>
        <v>1</v>
      </c>
      <c r="P705" s="7">
        <f>IF(AND(Table3[[#This Row],[Invalid Resolution (for count)]]=0,OR(Table3[[#This Row],[Appropriate Change Impact for Resolution]]="No",Table3[[#This Row],[Appropriate Change Category for Resolution]]="No")),1,0)</f>
        <v>1</v>
      </c>
    </row>
    <row r="706" spans="1:16" x14ac:dyDescent="0.25">
      <c r="A706" t="s">
        <v>1756</v>
      </c>
      <c r="B706" t="s">
        <v>25</v>
      </c>
      <c r="C706" t="s">
        <v>1757</v>
      </c>
      <c r="D706" t="s">
        <v>2237</v>
      </c>
      <c r="E706" t="s">
        <v>7</v>
      </c>
      <c r="F706" t="s">
        <v>22</v>
      </c>
      <c r="J706" s="1" t="s">
        <v>2231</v>
      </c>
      <c r="K706" s="1" t="s">
        <v>2229</v>
      </c>
      <c r="L706" s="1" t="s">
        <v>2231</v>
      </c>
      <c r="M706" t="s">
        <v>2231</v>
      </c>
      <c r="N706" s="7">
        <f>IF(Table3[[#This Row],[Valid Resolution for Type]]="No",1,0)</f>
        <v>0</v>
      </c>
      <c r="O706" s="7">
        <f>IF(AND(Table3[[#This Row],[Invalid Resolution (for count)]]=0,Table3[[#This Row],[Vote Recorded]]="No"),1,0)</f>
        <v>1</v>
      </c>
      <c r="P706" s="7">
        <f>IF(AND(Table3[[#This Row],[Invalid Resolution (for count)]]=0,OR(Table3[[#This Row],[Appropriate Change Impact for Resolution]]="No",Table3[[#This Row],[Appropriate Change Category for Resolution]]="No")),1,0)</f>
        <v>0</v>
      </c>
    </row>
    <row r="707" spans="1:16" x14ac:dyDescent="0.25">
      <c r="A707" t="s">
        <v>1718</v>
      </c>
      <c r="B707" t="s">
        <v>5</v>
      </c>
      <c r="C707" t="s">
        <v>1719</v>
      </c>
      <c r="D707" t="s">
        <v>2237</v>
      </c>
      <c r="E707" t="s">
        <v>7</v>
      </c>
      <c r="F707" t="s">
        <v>16</v>
      </c>
      <c r="H707" t="s">
        <v>146</v>
      </c>
      <c r="I707" t="s">
        <v>10</v>
      </c>
      <c r="J707" s="1" t="s">
        <v>2231</v>
      </c>
      <c r="K707" s="1" t="s">
        <v>2229</v>
      </c>
      <c r="L707" s="1" t="s">
        <v>2231</v>
      </c>
      <c r="M707" s="1" t="s">
        <v>2231</v>
      </c>
      <c r="N707" s="7">
        <f>IF(Table3[[#This Row],[Valid Resolution for Type]]="No",1,0)</f>
        <v>0</v>
      </c>
      <c r="O707" s="7">
        <f>IF(AND(Table3[[#This Row],[Invalid Resolution (for count)]]=0,Table3[[#This Row],[Vote Recorded]]="No"),1,0)</f>
        <v>1</v>
      </c>
      <c r="P707" s="7">
        <f>IF(AND(Table3[[#This Row],[Invalid Resolution (for count)]]=0,OR(Table3[[#This Row],[Appropriate Change Impact for Resolution]]="No",Table3[[#This Row],[Appropriate Change Category for Resolution]]="No")),1,0)</f>
        <v>0</v>
      </c>
    </row>
    <row r="708" spans="1:16" x14ac:dyDescent="0.25">
      <c r="A708" t="s">
        <v>1716</v>
      </c>
      <c r="B708" t="s">
        <v>5</v>
      </c>
      <c r="C708" t="s">
        <v>1717</v>
      </c>
      <c r="D708" t="s">
        <v>2237</v>
      </c>
      <c r="E708" t="s">
        <v>7</v>
      </c>
      <c r="F708" t="s">
        <v>8</v>
      </c>
      <c r="H708" t="s">
        <v>554</v>
      </c>
      <c r="I708" t="s">
        <v>10</v>
      </c>
      <c r="J708" s="1" t="s">
        <v>2231</v>
      </c>
      <c r="K708" s="1" t="s">
        <v>2229</v>
      </c>
      <c r="L708" s="1" t="s">
        <v>2231</v>
      </c>
      <c r="M708" t="s">
        <v>2231</v>
      </c>
      <c r="N708" s="7">
        <f>IF(Table3[[#This Row],[Valid Resolution for Type]]="No",1,0)</f>
        <v>0</v>
      </c>
      <c r="O708" s="7">
        <f>IF(AND(Table3[[#This Row],[Invalid Resolution (for count)]]=0,Table3[[#This Row],[Vote Recorded]]="No"),1,0)</f>
        <v>1</v>
      </c>
      <c r="P708" s="7">
        <f>IF(AND(Table3[[#This Row],[Invalid Resolution (for count)]]=0,OR(Table3[[#This Row],[Appropriate Change Impact for Resolution]]="No",Table3[[#This Row],[Appropriate Change Category for Resolution]]="No")),1,0)</f>
        <v>0</v>
      </c>
    </row>
    <row r="709" spans="1:16" x14ac:dyDescent="0.25">
      <c r="A709" t="s">
        <v>1714</v>
      </c>
      <c r="B709" t="s">
        <v>5</v>
      </c>
      <c r="C709" t="s">
        <v>1715</v>
      </c>
      <c r="D709" t="s">
        <v>2237</v>
      </c>
      <c r="E709" t="s">
        <v>7</v>
      </c>
      <c r="F709" t="s">
        <v>1663</v>
      </c>
      <c r="I709" t="s">
        <v>10</v>
      </c>
      <c r="J709" s="1" t="s">
        <v>2231</v>
      </c>
      <c r="K709" s="1" t="s">
        <v>2229</v>
      </c>
      <c r="L709" s="1" t="s">
        <v>2231</v>
      </c>
      <c r="M709" s="1" t="s">
        <v>2231</v>
      </c>
      <c r="N709" s="7">
        <f>IF(Table3[[#This Row],[Valid Resolution for Type]]="No",1,0)</f>
        <v>0</v>
      </c>
      <c r="O709" s="7">
        <f>IF(AND(Table3[[#This Row],[Invalid Resolution (for count)]]=0,Table3[[#This Row],[Vote Recorded]]="No"),1,0)</f>
        <v>1</v>
      </c>
      <c r="P709" s="7">
        <f>IF(AND(Table3[[#This Row],[Invalid Resolution (for count)]]=0,OR(Table3[[#This Row],[Appropriate Change Impact for Resolution]]="No",Table3[[#This Row],[Appropriate Change Category for Resolution]]="No")),1,0)</f>
        <v>0</v>
      </c>
    </row>
    <row r="710" spans="1:16" x14ac:dyDescent="0.25">
      <c r="A710" t="s">
        <v>1567</v>
      </c>
      <c r="B710" t="s">
        <v>5</v>
      </c>
      <c r="C710" t="s">
        <v>1568</v>
      </c>
      <c r="D710" t="s">
        <v>2237</v>
      </c>
      <c r="E710" t="s">
        <v>7</v>
      </c>
      <c r="F710" t="s">
        <v>324</v>
      </c>
      <c r="I710" t="s">
        <v>10</v>
      </c>
      <c r="J710" s="1" t="s">
        <v>2231</v>
      </c>
      <c r="K710" s="1" t="s">
        <v>2229</v>
      </c>
      <c r="L710" s="1" t="s">
        <v>2231</v>
      </c>
      <c r="M710" t="s">
        <v>2229</v>
      </c>
      <c r="N710" s="7">
        <f>IF(Table3[[#This Row],[Valid Resolution for Type]]="No",1,0)</f>
        <v>0</v>
      </c>
      <c r="O710" s="7">
        <f>IF(AND(Table3[[#This Row],[Invalid Resolution (for count)]]=0,Table3[[#This Row],[Vote Recorded]]="No"),1,0)</f>
        <v>1</v>
      </c>
      <c r="P710" s="7">
        <f>IF(AND(Table3[[#This Row],[Invalid Resolution (for count)]]=0,OR(Table3[[#This Row],[Appropriate Change Impact for Resolution]]="No",Table3[[#This Row],[Appropriate Change Category for Resolution]]="No")),1,0)</f>
        <v>1</v>
      </c>
    </row>
    <row r="711" spans="1:16" x14ac:dyDescent="0.25">
      <c r="A711" t="s">
        <v>826</v>
      </c>
      <c r="B711" t="s">
        <v>5</v>
      </c>
      <c r="C711" t="s">
        <v>827</v>
      </c>
      <c r="D711" t="s">
        <v>2237</v>
      </c>
      <c r="E711" t="s">
        <v>7</v>
      </c>
      <c r="F711" t="s">
        <v>8</v>
      </c>
      <c r="H711" t="s">
        <v>146</v>
      </c>
      <c r="I711" t="s">
        <v>10</v>
      </c>
      <c r="J711" s="1" t="s">
        <v>2231</v>
      </c>
      <c r="K711" s="1" t="s">
        <v>2229</v>
      </c>
      <c r="L711" s="1" t="s">
        <v>2231</v>
      </c>
      <c r="M711" t="s">
        <v>2231</v>
      </c>
      <c r="N711" s="7">
        <f>IF(Table3[[#This Row],[Valid Resolution for Type]]="No",1,0)</f>
        <v>0</v>
      </c>
      <c r="O711" s="7">
        <f>IF(AND(Table3[[#This Row],[Invalid Resolution (for count)]]=0,Table3[[#This Row],[Vote Recorded]]="No"),1,0)</f>
        <v>1</v>
      </c>
      <c r="P711" s="7">
        <f>IF(AND(Table3[[#This Row],[Invalid Resolution (for count)]]=0,OR(Table3[[#This Row],[Appropriate Change Impact for Resolution]]="No",Table3[[#This Row],[Appropriate Change Category for Resolution]]="No")),1,0)</f>
        <v>0</v>
      </c>
    </row>
    <row r="712" spans="1:16" x14ac:dyDescent="0.25">
      <c r="A712" t="s">
        <v>677</v>
      </c>
      <c r="B712" t="s">
        <v>5</v>
      </c>
      <c r="C712" t="s">
        <v>678</v>
      </c>
      <c r="D712" t="s">
        <v>2237</v>
      </c>
      <c r="E712" t="s">
        <v>7</v>
      </c>
      <c r="F712" t="s">
        <v>16</v>
      </c>
      <c r="H712" t="s">
        <v>146</v>
      </c>
      <c r="I712" t="s">
        <v>10</v>
      </c>
      <c r="J712" s="1" t="s">
        <v>2231</v>
      </c>
      <c r="K712" s="1" t="s">
        <v>2229</v>
      </c>
      <c r="L712" s="1" t="s">
        <v>2231</v>
      </c>
      <c r="M712" s="1" t="s">
        <v>2231</v>
      </c>
      <c r="N712" s="7">
        <f>IF(Table3[[#This Row],[Valid Resolution for Type]]="No",1,0)</f>
        <v>0</v>
      </c>
      <c r="O712" s="7">
        <f>IF(AND(Table3[[#This Row],[Invalid Resolution (for count)]]=0,Table3[[#This Row],[Vote Recorded]]="No"),1,0)</f>
        <v>1</v>
      </c>
      <c r="P712" s="7">
        <f>IF(AND(Table3[[#This Row],[Invalid Resolution (for count)]]=0,OR(Table3[[#This Row],[Appropriate Change Impact for Resolution]]="No",Table3[[#This Row],[Appropriate Change Category for Resolution]]="No")),1,0)</f>
        <v>0</v>
      </c>
    </row>
    <row r="713" spans="1:16" x14ac:dyDescent="0.25">
      <c r="A713" t="s">
        <v>531</v>
      </c>
      <c r="B713" t="s">
        <v>5</v>
      </c>
      <c r="C713" t="s">
        <v>532</v>
      </c>
      <c r="D713" t="s">
        <v>2237</v>
      </c>
      <c r="E713" t="s">
        <v>7</v>
      </c>
      <c r="F713" t="s">
        <v>8</v>
      </c>
      <c r="J713" s="1" t="s">
        <v>2231</v>
      </c>
      <c r="K713" s="1" t="s">
        <v>2229</v>
      </c>
      <c r="L713" s="1" t="s">
        <v>2229</v>
      </c>
      <c r="M713" t="s">
        <v>2229</v>
      </c>
      <c r="N713" s="7">
        <f>IF(Table3[[#This Row],[Valid Resolution for Type]]="No",1,0)</f>
        <v>0</v>
      </c>
      <c r="O713" s="7">
        <f>IF(AND(Table3[[#This Row],[Invalid Resolution (for count)]]=0,Table3[[#This Row],[Vote Recorded]]="No"),1,0)</f>
        <v>1</v>
      </c>
      <c r="P713" s="7">
        <f>IF(AND(Table3[[#This Row],[Invalid Resolution (for count)]]=0,OR(Table3[[#This Row],[Appropriate Change Impact for Resolution]]="No",Table3[[#This Row],[Appropriate Change Category for Resolution]]="No")),1,0)</f>
        <v>1</v>
      </c>
    </row>
    <row r="714" spans="1:16" x14ac:dyDescent="0.25">
      <c r="A714" t="s">
        <v>2220</v>
      </c>
      <c r="B714" t="s">
        <v>5</v>
      </c>
      <c r="C714" t="s">
        <v>2221</v>
      </c>
      <c r="D714" t="s">
        <v>2237</v>
      </c>
      <c r="E714" t="s">
        <v>7</v>
      </c>
      <c r="F714" t="s">
        <v>8</v>
      </c>
      <c r="I714" t="s">
        <v>10</v>
      </c>
      <c r="J714" s="1" t="s">
        <v>2231</v>
      </c>
      <c r="K714" s="1" t="s">
        <v>2229</v>
      </c>
      <c r="L714" s="1" t="s">
        <v>2229</v>
      </c>
      <c r="M714" t="s">
        <v>2231</v>
      </c>
      <c r="N714" s="7">
        <f>IF(Table3[[#This Row],[Valid Resolution for Type]]="No",1,0)</f>
        <v>0</v>
      </c>
      <c r="O714" s="7">
        <f>IF(AND(Table3[[#This Row],[Invalid Resolution (for count)]]=0,Table3[[#This Row],[Vote Recorded]]="No"),1,0)</f>
        <v>1</v>
      </c>
      <c r="P714" s="7">
        <f>IF(AND(Table3[[#This Row],[Invalid Resolution (for count)]]=0,OR(Table3[[#This Row],[Appropriate Change Impact for Resolution]]="No",Table3[[#This Row],[Appropriate Change Category for Resolution]]="No")),1,0)</f>
        <v>1</v>
      </c>
    </row>
    <row r="715" spans="1:16" x14ac:dyDescent="0.25">
      <c r="A715" t="s">
        <v>1969</v>
      </c>
      <c r="B715" t="s">
        <v>5</v>
      </c>
      <c r="C715" t="s">
        <v>1970</v>
      </c>
      <c r="D715" t="s">
        <v>463</v>
      </c>
      <c r="E715" t="s">
        <v>7</v>
      </c>
      <c r="F715" t="s">
        <v>16</v>
      </c>
      <c r="I715" t="s">
        <v>10</v>
      </c>
      <c r="J715" s="1" t="s">
        <v>2231</v>
      </c>
      <c r="K715" s="1" t="s">
        <v>2229</v>
      </c>
      <c r="L715" s="1" t="s">
        <v>2229</v>
      </c>
      <c r="M715" s="1" t="s">
        <v>2231</v>
      </c>
      <c r="N715" s="7">
        <f>IF(Table3[[#This Row],[Valid Resolution for Type]]="No",1,0)</f>
        <v>0</v>
      </c>
      <c r="O715" s="7">
        <f>IF(AND(Table3[[#This Row],[Invalid Resolution (for count)]]=0,Table3[[#This Row],[Vote Recorded]]="No"),1,0)</f>
        <v>1</v>
      </c>
      <c r="P715" s="7">
        <f>IF(AND(Table3[[#This Row],[Invalid Resolution (for count)]]=0,OR(Table3[[#This Row],[Appropriate Change Impact for Resolution]]="No",Table3[[#This Row],[Appropriate Change Category for Resolution]]="No")),1,0)</f>
        <v>1</v>
      </c>
    </row>
    <row r="716" spans="1:16" x14ac:dyDescent="0.25">
      <c r="A716" t="s">
        <v>461</v>
      </c>
      <c r="B716" t="s">
        <v>25</v>
      </c>
      <c r="C716" t="s">
        <v>462</v>
      </c>
      <c r="D716" t="s">
        <v>463</v>
      </c>
      <c r="E716" t="s">
        <v>7</v>
      </c>
      <c r="F716" t="s">
        <v>324</v>
      </c>
      <c r="G716" t="s">
        <v>435</v>
      </c>
      <c r="J716" s="1" t="s">
        <v>2229</v>
      </c>
      <c r="K716" s="1" t="s">
        <v>2231</v>
      </c>
      <c r="L716" s="1" t="s">
        <v>2231</v>
      </c>
      <c r="M716" t="s">
        <v>2231</v>
      </c>
      <c r="N716" s="7">
        <f>IF(Table3[[#This Row],[Valid Resolution for Type]]="No",1,0)</f>
        <v>1</v>
      </c>
      <c r="O716" s="7">
        <f>IF(AND(Table3[[#This Row],[Invalid Resolution (for count)]]=0,Table3[[#This Row],[Vote Recorded]]="No"),1,0)</f>
        <v>0</v>
      </c>
      <c r="P716" s="7">
        <f>IF(AND(Table3[[#This Row],[Invalid Resolution (for count)]]=0,OR(Table3[[#This Row],[Appropriate Change Impact for Resolution]]="No",Table3[[#This Row],[Appropriate Change Category for Resolution]]="No")),1,0)</f>
        <v>0</v>
      </c>
    </row>
    <row r="717" spans="1:16" x14ac:dyDescent="0.25">
      <c r="A717" t="s">
        <v>1549</v>
      </c>
      <c r="B717" t="s">
        <v>5</v>
      </c>
      <c r="C717" t="s">
        <v>1550</v>
      </c>
      <c r="D717" t="s">
        <v>463</v>
      </c>
      <c r="E717" t="s">
        <v>7</v>
      </c>
      <c r="F717" t="s">
        <v>16</v>
      </c>
      <c r="I717" t="s">
        <v>10</v>
      </c>
      <c r="J717" s="1" t="s">
        <v>2231</v>
      </c>
      <c r="K717" s="1" t="s">
        <v>2229</v>
      </c>
      <c r="L717" s="1" t="s">
        <v>2229</v>
      </c>
      <c r="M717" s="1" t="s">
        <v>2231</v>
      </c>
      <c r="N717" s="7">
        <f>IF(Table3[[#This Row],[Valid Resolution for Type]]="No",1,0)</f>
        <v>0</v>
      </c>
      <c r="O717" s="7">
        <f>IF(AND(Table3[[#This Row],[Invalid Resolution (for count)]]=0,Table3[[#This Row],[Vote Recorded]]="No"),1,0)</f>
        <v>1</v>
      </c>
      <c r="P717" s="7">
        <f>IF(AND(Table3[[#This Row],[Invalid Resolution (for count)]]=0,OR(Table3[[#This Row],[Appropriate Change Impact for Resolution]]="No",Table3[[#This Row],[Appropriate Change Category for Resolution]]="No")),1,0)</f>
        <v>1</v>
      </c>
    </row>
    <row r="718" spans="1:16" x14ac:dyDescent="0.25">
      <c r="A718" t="s">
        <v>612</v>
      </c>
      <c r="B718" t="s">
        <v>5</v>
      </c>
      <c r="C718" t="s">
        <v>613</v>
      </c>
      <c r="D718" t="s">
        <v>463</v>
      </c>
      <c r="E718" t="s">
        <v>7</v>
      </c>
      <c r="F718" t="s">
        <v>8</v>
      </c>
      <c r="H718" t="s">
        <v>90</v>
      </c>
      <c r="I718" t="s">
        <v>20</v>
      </c>
      <c r="J718" s="1" t="s">
        <v>2231</v>
      </c>
      <c r="K718" s="1" t="s">
        <v>2229</v>
      </c>
      <c r="L718" s="1" t="s">
        <v>2231</v>
      </c>
      <c r="M718" t="s">
        <v>2231</v>
      </c>
      <c r="N718" s="7">
        <f>IF(Table3[[#This Row],[Valid Resolution for Type]]="No",1,0)</f>
        <v>0</v>
      </c>
      <c r="O718" s="7">
        <f>IF(AND(Table3[[#This Row],[Invalid Resolution (for count)]]=0,Table3[[#This Row],[Vote Recorded]]="No"),1,0)</f>
        <v>1</v>
      </c>
      <c r="P718" s="7">
        <f>IF(AND(Table3[[#This Row],[Invalid Resolution (for count)]]=0,OR(Table3[[#This Row],[Appropriate Change Impact for Resolution]]="No",Table3[[#This Row],[Appropriate Change Category for Resolution]]="No")),1,0)</f>
        <v>0</v>
      </c>
    </row>
    <row r="719" spans="1:16" x14ac:dyDescent="0.25">
      <c r="A719" t="s">
        <v>594</v>
      </c>
      <c r="B719" t="s">
        <v>5</v>
      </c>
      <c r="C719" t="s">
        <v>595</v>
      </c>
      <c r="D719" t="s">
        <v>463</v>
      </c>
      <c r="E719" t="s">
        <v>7</v>
      </c>
      <c r="F719" t="s">
        <v>324</v>
      </c>
      <c r="J719" s="1" t="s">
        <v>2231</v>
      </c>
      <c r="K719" s="1" t="s">
        <v>2229</v>
      </c>
      <c r="L719" s="1" t="s">
        <v>2231</v>
      </c>
      <c r="M719" t="s">
        <v>2231</v>
      </c>
      <c r="N719" s="7">
        <f>IF(Table3[[#This Row],[Valid Resolution for Type]]="No",1,0)</f>
        <v>0</v>
      </c>
      <c r="O719" s="7">
        <f>IF(AND(Table3[[#This Row],[Invalid Resolution (for count)]]=0,Table3[[#This Row],[Vote Recorded]]="No"),1,0)</f>
        <v>1</v>
      </c>
      <c r="P719" s="7">
        <f>IF(AND(Table3[[#This Row],[Invalid Resolution (for count)]]=0,OR(Table3[[#This Row],[Appropriate Change Impact for Resolution]]="No",Table3[[#This Row],[Appropriate Change Category for Resolution]]="No")),1,0)</f>
        <v>0</v>
      </c>
    </row>
    <row r="720" spans="1:16" x14ac:dyDescent="0.25">
      <c r="A720" t="s">
        <v>1700</v>
      </c>
      <c r="B720" t="s">
        <v>5</v>
      </c>
      <c r="C720" t="s">
        <v>1701</v>
      </c>
      <c r="D720" t="s">
        <v>1196</v>
      </c>
      <c r="E720" t="s">
        <v>7</v>
      </c>
      <c r="F720" t="s">
        <v>16</v>
      </c>
      <c r="H720" t="s">
        <v>90</v>
      </c>
      <c r="I720" t="s">
        <v>24</v>
      </c>
      <c r="J720" s="1" t="s">
        <v>2231</v>
      </c>
      <c r="K720" s="1" t="s">
        <v>2229</v>
      </c>
      <c r="L720" s="1" t="s">
        <v>2231</v>
      </c>
      <c r="M720" s="1" t="s">
        <v>2231</v>
      </c>
      <c r="N720" s="7">
        <f>IF(Table3[[#This Row],[Valid Resolution for Type]]="No",1,0)</f>
        <v>0</v>
      </c>
      <c r="O720" s="7">
        <f>IF(AND(Table3[[#This Row],[Invalid Resolution (for count)]]=0,Table3[[#This Row],[Vote Recorded]]="No"),1,0)</f>
        <v>1</v>
      </c>
      <c r="P720" s="7">
        <f>IF(AND(Table3[[#This Row],[Invalid Resolution (for count)]]=0,OR(Table3[[#This Row],[Appropriate Change Impact for Resolution]]="No",Table3[[#This Row],[Appropriate Change Category for Resolution]]="No")),1,0)</f>
        <v>0</v>
      </c>
    </row>
    <row r="721" spans="1:16" x14ac:dyDescent="0.25">
      <c r="A721" t="s">
        <v>1698</v>
      </c>
      <c r="B721" t="s">
        <v>5</v>
      </c>
      <c r="C721" t="s">
        <v>1699</v>
      </c>
      <c r="D721" t="s">
        <v>1196</v>
      </c>
      <c r="E721" t="s">
        <v>7</v>
      </c>
      <c r="F721" t="s">
        <v>16</v>
      </c>
      <c r="H721" t="s">
        <v>90</v>
      </c>
      <c r="I721" t="s">
        <v>24</v>
      </c>
      <c r="J721" s="1" t="s">
        <v>2231</v>
      </c>
      <c r="K721" s="1" t="s">
        <v>2229</v>
      </c>
      <c r="L721" s="1" t="s">
        <v>2231</v>
      </c>
      <c r="M721" s="1" t="s">
        <v>2231</v>
      </c>
      <c r="N721" s="7">
        <f>IF(Table3[[#This Row],[Valid Resolution for Type]]="No",1,0)</f>
        <v>0</v>
      </c>
      <c r="O721" s="7">
        <f>IF(AND(Table3[[#This Row],[Invalid Resolution (for count)]]=0,Table3[[#This Row],[Vote Recorded]]="No"),1,0)</f>
        <v>1</v>
      </c>
      <c r="P721" s="7">
        <f>IF(AND(Table3[[#This Row],[Invalid Resolution (for count)]]=0,OR(Table3[[#This Row],[Appropriate Change Impact for Resolution]]="No",Table3[[#This Row],[Appropriate Change Category for Resolution]]="No")),1,0)</f>
        <v>0</v>
      </c>
    </row>
    <row r="722" spans="1:16" x14ac:dyDescent="0.25">
      <c r="A722" t="s">
        <v>1696</v>
      </c>
      <c r="B722" t="s">
        <v>25</v>
      </c>
      <c r="C722" t="s">
        <v>1697</v>
      </c>
      <c r="D722" t="s">
        <v>1196</v>
      </c>
      <c r="E722" t="s">
        <v>7</v>
      </c>
      <c r="F722" t="s">
        <v>8</v>
      </c>
      <c r="H722" t="s">
        <v>146</v>
      </c>
      <c r="J722" s="1" t="s">
        <v>2229</v>
      </c>
      <c r="K722" s="1" t="s">
        <v>2229</v>
      </c>
      <c r="L722" s="1" t="s">
        <v>2231</v>
      </c>
      <c r="M722" t="s">
        <v>2229</v>
      </c>
      <c r="N722" s="7">
        <f>IF(Table3[[#This Row],[Valid Resolution for Type]]="No",1,0)</f>
        <v>1</v>
      </c>
      <c r="O722" s="7">
        <f>IF(AND(Table3[[#This Row],[Invalid Resolution (for count)]]=0,Table3[[#This Row],[Vote Recorded]]="No"),1,0)</f>
        <v>0</v>
      </c>
      <c r="P722" s="7">
        <f>IF(AND(Table3[[#This Row],[Invalid Resolution (for count)]]=0,OR(Table3[[#This Row],[Appropriate Change Impact for Resolution]]="No",Table3[[#This Row],[Appropriate Change Category for Resolution]]="No")),1,0)</f>
        <v>0</v>
      </c>
    </row>
    <row r="723" spans="1:16" x14ac:dyDescent="0.25">
      <c r="A723" t="s">
        <v>1694</v>
      </c>
      <c r="B723" t="s">
        <v>5</v>
      </c>
      <c r="C723" t="s">
        <v>1695</v>
      </c>
      <c r="D723" t="s">
        <v>1196</v>
      </c>
      <c r="E723" t="s">
        <v>7</v>
      </c>
      <c r="F723" t="s">
        <v>16</v>
      </c>
      <c r="H723" t="s">
        <v>90</v>
      </c>
      <c r="I723" t="s">
        <v>24</v>
      </c>
      <c r="J723" s="1" t="s">
        <v>2231</v>
      </c>
      <c r="K723" s="1" t="s">
        <v>2229</v>
      </c>
      <c r="L723" s="1" t="s">
        <v>2231</v>
      </c>
      <c r="M723" s="1" t="s">
        <v>2231</v>
      </c>
      <c r="N723" s="7">
        <f>IF(Table3[[#This Row],[Valid Resolution for Type]]="No",1,0)</f>
        <v>0</v>
      </c>
      <c r="O723" s="7">
        <f>IF(AND(Table3[[#This Row],[Invalid Resolution (for count)]]=0,Table3[[#This Row],[Vote Recorded]]="No"),1,0)</f>
        <v>1</v>
      </c>
      <c r="P723" s="7">
        <f>IF(AND(Table3[[#This Row],[Invalid Resolution (for count)]]=0,OR(Table3[[#This Row],[Appropriate Change Impact for Resolution]]="No",Table3[[#This Row],[Appropriate Change Category for Resolution]]="No")),1,0)</f>
        <v>0</v>
      </c>
    </row>
    <row r="724" spans="1:16" x14ac:dyDescent="0.25">
      <c r="A724" t="s">
        <v>1692</v>
      </c>
      <c r="B724" t="s">
        <v>5</v>
      </c>
      <c r="C724" t="s">
        <v>1693</v>
      </c>
      <c r="D724" t="s">
        <v>1196</v>
      </c>
      <c r="E724" t="s">
        <v>7</v>
      </c>
      <c r="F724" t="s">
        <v>16</v>
      </c>
      <c r="H724" t="s">
        <v>90</v>
      </c>
      <c r="I724" t="s">
        <v>10</v>
      </c>
      <c r="J724" s="1" t="s">
        <v>2231</v>
      </c>
      <c r="K724" s="1" t="s">
        <v>2229</v>
      </c>
      <c r="L724" s="1" t="s">
        <v>2231</v>
      </c>
      <c r="M724" s="1" t="s">
        <v>2231</v>
      </c>
      <c r="N724" s="7">
        <f>IF(Table3[[#This Row],[Valid Resolution for Type]]="No",1,0)</f>
        <v>0</v>
      </c>
      <c r="O724" s="7">
        <f>IF(AND(Table3[[#This Row],[Invalid Resolution (for count)]]=0,Table3[[#This Row],[Vote Recorded]]="No"),1,0)</f>
        <v>1</v>
      </c>
      <c r="P724" s="7">
        <f>IF(AND(Table3[[#This Row],[Invalid Resolution (for count)]]=0,OR(Table3[[#This Row],[Appropriate Change Impact for Resolution]]="No",Table3[[#This Row],[Appropriate Change Category for Resolution]]="No")),1,0)</f>
        <v>0</v>
      </c>
    </row>
    <row r="725" spans="1:16" x14ac:dyDescent="0.25">
      <c r="A725" t="s">
        <v>1690</v>
      </c>
      <c r="B725" t="s">
        <v>5</v>
      </c>
      <c r="C725" t="s">
        <v>1691</v>
      </c>
      <c r="D725" t="s">
        <v>1196</v>
      </c>
      <c r="E725" t="s">
        <v>7</v>
      </c>
      <c r="F725" t="s">
        <v>8</v>
      </c>
      <c r="H725" t="s">
        <v>90</v>
      </c>
      <c r="I725" t="s">
        <v>24</v>
      </c>
      <c r="J725" s="1" t="s">
        <v>2231</v>
      </c>
      <c r="K725" s="1" t="s">
        <v>2229</v>
      </c>
      <c r="L725" s="1" t="s">
        <v>2231</v>
      </c>
      <c r="M725" t="s">
        <v>2231</v>
      </c>
      <c r="N725" s="7">
        <f>IF(Table3[[#This Row],[Valid Resolution for Type]]="No",1,0)</f>
        <v>0</v>
      </c>
      <c r="O725" s="7">
        <f>IF(AND(Table3[[#This Row],[Invalid Resolution (for count)]]=0,Table3[[#This Row],[Vote Recorded]]="No"),1,0)</f>
        <v>1</v>
      </c>
      <c r="P725" s="7">
        <f>IF(AND(Table3[[#This Row],[Invalid Resolution (for count)]]=0,OR(Table3[[#This Row],[Appropriate Change Impact for Resolution]]="No",Table3[[#This Row],[Appropriate Change Category for Resolution]]="No")),1,0)</f>
        <v>0</v>
      </c>
    </row>
    <row r="726" spans="1:16" x14ac:dyDescent="0.25">
      <c r="A726" t="s">
        <v>1688</v>
      </c>
      <c r="B726" t="s">
        <v>5</v>
      </c>
      <c r="C726" t="s">
        <v>1689</v>
      </c>
      <c r="D726" t="s">
        <v>1196</v>
      </c>
      <c r="E726" t="s">
        <v>7</v>
      </c>
      <c r="F726" t="s">
        <v>16</v>
      </c>
      <c r="H726" t="s">
        <v>90</v>
      </c>
      <c r="I726" t="s">
        <v>24</v>
      </c>
      <c r="J726" s="1" t="s">
        <v>2231</v>
      </c>
      <c r="K726" s="1" t="s">
        <v>2229</v>
      </c>
      <c r="L726" s="1" t="s">
        <v>2231</v>
      </c>
      <c r="M726" s="1" t="s">
        <v>2231</v>
      </c>
      <c r="N726" s="7">
        <f>IF(Table3[[#This Row],[Valid Resolution for Type]]="No",1,0)</f>
        <v>0</v>
      </c>
      <c r="O726" s="7">
        <f>IF(AND(Table3[[#This Row],[Invalid Resolution (for count)]]=0,Table3[[#This Row],[Vote Recorded]]="No"),1,0)</f>
        <v>1</v>
      </c>
      <c r="P726" s="7">
        <f>IF(AND(Table3[[#This Row],[Invalid Resolution (for count)]]=0,OR(Table3[[#This Row],[Appropriate Change Impact for Resolution]]="No",Table3[[#This Row],[Appropriate Change Category for Resolution]]="No")),1,0)</f>
        <v>0</v>
      </c>
    </row>
    <row r="727" spans="1:16" x14ac:dyDescent="0.25">
      <c r="A727" t="s">
        <v>1686</v>
      </c>
      <c r="B727" t="s">
        <v>5</v>
      </c>
      <c r="C727" t="s">
        <v>1687</v>
      </c>
      <c r="D727" t="s">
        <v>1196</v>
      </c>
      <c r="E727" t="s">
        <v>7</v>
      </c>
      <c r="F727" t="s">
        <v>16</v>
      </c>
      <c r="H727" t="s">
        <v>90</v>
      </c>
      <c r="I727" t="s">
        <v>24</v>
      </c>
      <c r="J727" s="1" t="s">
        <v>2231</v>
      </c>
      <c r="K727" s="1" t="s">
        <v>2229</v>
      </c>
      <c r="L727" s="1" t="s">
        <v>2231</v>
      </c>
      <c r="M727" s="1" t="s">
        <v>2231</v>
      </c>
      <c r="N727" s="7">
        <f>IF(Table3[[#This Row],[Valid Resolution for Type]]="No",1,0)</f>
        <v>0</v>
      </c>
      <c r="O727" s="7">
        <f>IF(AND(Table3[[#This Row],[Invalid Resolution (for count)]]=0,Table3[[#This Row],[Vote Recorded]]="No"),1,0)</f>
        <v>1</v>
      </c>
      <c r="P727" s="7">
        <f>IF(AND(Table3[[#This Row],[Invalid Resolution (for count)]]=0,OR(Table3[[#This Row],[Appropriate Change Impact for Resolution]]="No",Table3[[#This Row],[Appropriate Change Category for Resolution]]="No")),1,0)</f>
        <v>0</v>
      </c>
    </row>
    <row r="728" spans="1:16" x14ac:dyDescent="0.25">
      <c r="A728" t="s">
        <v>1684</v>
      </c>
      <c r="B728" t="s">
        <v>5</v>
      </c>
      <c r="C728" t="s">
        <v>1685</v>
      </c>
      <c r="D728" t="s">
        <v>1196</v>
      </c>
      <c r="E728" t="s">
        <v>7</v>
      </c>
      <c r="F728" t="s">
        <v>16</v>
      </c>
      <c r="H728" t="s">
        <v>90</v>
      </c>
      <c r="I728" t="s">
        <v>20</v>
      </c>
      <c r="J728" s="1" t="s">
        <v>2231</v>
      </c>
      <c r="K728" s="1" t="s">
        <v>2229</v>
      </c>
      <c r="L728" s="1" t="s">
        <v>2231</v>
      </c>
      <c r="M728" s="1" t="s">
        <v>2231</v>
      </c>
      <c r="N728" s="7">
        <f>IF(Table3[[#This Row],[Valid Resolution for Type]]="No",1,0)</f>
        <v>0</v>
      </c>
      <c r="O728" s="7">
        <f>IF(AND(Table3[[#This Row],[Invalid Resolution (for count)]]=0,Table3[[#This Row],[Vote Recorded]]="No"),1,0)</f>
        <v>1</v>
      </c>
      <c r="P728" s="7">
        <f>IF(AND(Table3[[#This Row],[Invalid Resolution (for count)]]=0,OR(Table3[[#This Row],[Appropriate Change Impact for Resolution]]="No",Table3[[#This Row],[Appropriate Change Category for Resolution]]="No")),1,0)</f>
        <v>0</v>
      </c>
    </row>
    <row r="729" spans="1:16" x14ac:dyDescent="0.25">
      <c r="A729" t="s">
        <v>1682</v>
      </c>
      <c r="B729" t="s">
        <v>5</v>
      </c>
      <c r="C729" t="s">
        <v>1683</v>
      </c>
      <c r="D729" t="s">
        <v>1196</v>
      </c>
      <c r="E729" t="s">
        <v>7</v>
      </c>
      <c r="F729" t="s">
        <v>324</v>
      </c>
      <c r="J729" s="1" t="s">
        <v>2231</v>
      </c>
      <c r="K729" s="1" t="s">
        <v>2229</v>
      </c>
      <c r="L729" s="1" t="s">
        <v>2231</v>
      </c>
      <c r="M729" t="s">
        <v>2231</v>
      </c>
      <c r="N729" s="7">
        <f>IF(Table3[[#This Row],[Valid Resolution for Type]]="No",1,0)</f>
        <v>0</v>
      </c>
      <c r="O729" s="7">
        <f>IF(AND(Table3[[#This Row],[Invalid Resolution (for count)]]=0,Table3[[#This Row],[Vote Recorded]]="No"),1,0)</f>
        <v>1</v>
      </c>
      <c r="P729" s="7">
        <f>IF(AND(Table3[[#This Row],[Invalid Resolution (for count)]]=0,OR(Table3[[#This Row],[Appropriate Change Impact for Resolution]]="No",Table3[[#This Row],[Appropriate Change Category for Resolution]]="No")),1,0)</f>
        <v>0</v>
      </c>
    </row>
    <row r="730" spans="1:16" x14ac:dyDescent="0.25">
      <c r="A730" t="s">
        <v>1680</v>
      </c>
      <c r="B730" t="s">
        <v>5</v>
      </c>
      <c r="C730" t="s">
        <v>1681</v>
      </c>
      <c r="D730" t="s">
        <v>1196</v>
      </c>
      <c r="E730" t="s">
        <v>7</v>
      </c>
      <c r="F730" t="s">
        <v>16</v>
      </c>
      <c r="H730" t="s">
        <v>90</v>
      </c>
      <c r="I730" t="s">
        <v>24</v>
      </c>
      <c r="J730" s="1" t="s">
        <v>2231</v>
      </c>
      <c r="K730" s="1" t="s">
        <v>2229</v>
      </c>
      <c r="L730" s="1" t="s">
        <v>2231</v>
      </c>
      <c r="M730" s="1" t="s">
        <v>2231</v>
      </c>
      <c r="N730" s="7">
        <f>IF(Table3[[#This Row],[Valid Resolution for Type]]="No",1,0)</f>
        <v>0</v>
      </c>
      <c r="O730" s="7">
        <f>IF(AND(Table3[[#This Row],[Invalid Resolution (for count)]]=0,Table3[[#This Row],[Vote Recorded]]="No"),1,0)</f>
        <v>1</v>
      </c>
      <c r="P730" s="7">
        <f>IF(AND(Table3[[#This Row],[Invalid Resolution (for count)]]=0,OR(Table3[[#This Row],[Appropriate Change Impact for Resolution]]="No",Table3[[#This Row],[Appropriate Change Category for Resolution]]="No")),1,0)</f>
        <v>0</v>
      </c>
    </row>
    <row r="731" spans="1:16" x14ac:dyDescent="0.25">
      <c r="A731" t="s">
        <v>1676</v>
      </c>
      <c r="B731" t="s">
        <v>5</v>
      </c>
      <c r="C731" t="s">
        <v>1677</v>
      </c>
      <c r="D731" t="s">
        <v>1196</v>
      </c>
      <c r="E731" t="s">
        <v>7</v>
      </c>
      <c r="F731" t="s">
        <v>8</v>
      </c>
      <c r="H731" t="s">
        <v>90</v>
      </c>
      <c r="I731" t="s">
        <v>24</v>
      </c>
      <c r="J731" s="1" t="s">
        <v>2231</v>
      </c>
      <c r="K731" s="1" t="s">
        <v>2229</v>
      </c>
      <c r="L731" s="1" t="s">
        <v>2231</v>
      </c>
      <c r="M731" t="s">
        <v>2231</v>
      </c>
      <c r="N731" s="7">
        <f>IF(Table3[[#This Row],[Valid Resolution for Type]]="No",1,0)</f>
        <v>0</v>
      </c>
      <c r="O731" s="7">
        <f>IF(AND(Table3[[#This Row],[Invalid Resolution (for count)]]=0,Table3[[#This Row],[Vote Recorded]]="No"),1,0)</f>
        <v>1</v>
      </c>
      <c r="P731" s="7">
        <f>IF(AND(Table3[[#This Row],[Invalid Resolution (for count)]]=0,OR(Table3[[#This Row],[Appropriate Change Impact for Resolution]]="No",Table3[[#This Row],[Appropriate Change Category for Resolution]]="No")),1,0)</f>
        <v>0</v>
      </c>
    </row>
    <row r="732" spans="1:16" x14ac:dyDescent="0.25">
      <c r="A732" t="s">
        <v>1674</v>
      </c>
      <c r="B732" t="s">
        <v>5</v>
      </c>
      <c r="C732" t="s">
        <v>1675</v>
      </c>
      <c r="D732" t="s">
        <v>1196</v>
      </c>
      <c r="E732" t="s">
        <v>7</v>
      </c>
      <c r="F732" t="s">
        <v>16</v>
      </c>
      <c r="H732" t="s">
        <v>90</v>
      </c>
      <c r="I732" t="s">
        <v>20</v>
      </c>
      <c r="J732" s="1" t="s">
        <v>2231</v>
      </c>
      <c r="K732" s="1" t="s">
        <v>2229</v>
      </c>
      <c r="L732" s="1" t="s">
        <v>2231</v>
      </c>
      <c r="M732" s="1" t="s">
        <v>2231</v>
      </c>
      <c r="N732" s="7">
        <f>IF(Table3[[#This Row],[Valid Resolution for Type]]="No",1,0)</f>
        <v>0</v>
      </c>
      <c r="O732" s="7">
        <f>IF(AND(Table3[[#This Row],[Invalid Resolution (for count)]]=0,Table3[[#This Row],[Vote Recorded]]="No"),1,0)</f>
        <v>1</v>
      </c>
      <c r="P732" s="7">
        <f>IF(AND(Table3[[#This Row],[Invalid Resolution (for count)]]=0,OR(Table3[[#This Row],[Appropriate Change Impact for Resolution]]="No",Table3[[#This Row],[Appropriate Change Category for Resolution]]="No")),1,0)</f>
        <v>0</v>
      </c>
    </row>
    <row r="733" spans="1:16" x14ac:dyDescent="0.25">
      <c r="A733" t="s">
        <v>1672</v>
      </c>
      <c r="B733" t="s">
        <v>5</v>
      </c>
      <c r="C733" t="s">
        <v>1673</v>
      </c>
      <c r="D733" t="s">
        <v>1196</v>
      </c>
      <c r="E733" t="s">
        <v>7</v>
      </c>
      <c r="F733" t="s">
        <v>16</v>
      </c>
      <c r="H733" t="s">
        <v>90</v>
      </c>
      <c r="I733" t="s">
        <v>20</v>
      </c>
      <c r="J733" s="1" t="s">
        <v>2231</v>
      </c>
      <c r="K733" s="1" t="s">
        <v>2229</v>
      </c>
      <c r="L733" s="1" t="s">
        <v>2231</v>
      </c>
      <c r="M733" s="1" t="s">
        <v>2231</v>
      </c>
      <c r="N733" s="7">
        <f>IF(Table3[[#This Row],[Valid Resolution for Type]]="No",1,0)</f>
        <v>0</v>
      </c>
      <c r="O733" s="7">
        <f>IF(AND(Table3[[#This Row],[Invalid Resolution (for count)]]=0,Table3[[#This Row],[Vote Recorded]]="No"),1,0)</f>
        <v>1</v>
      </c>
      <c r="P733" s="7">
        <f>IF(AND(Table3[[#This Row],[Invalid Resolution (for count)]]=0,OR(Table3[[#This Row],[Appropriate Change Impact for Resolution]]="No",Table3[[#This Row],[Appropriate Change Category for Resolution]]="No")),1,0)</f>
        <v>0</v>
      </c>
    </row>
    <row r="734" spans="1:16" x14ac:dyDescent="0.25">
      <c r="A734" t="s">
        <v>1670</v>
      </c>
      <c r="B734" t="s">
        <v>5</v>
      </c>
      <c r="C734" t="s">
        <v>1671</v>
      </c>
      <c r="D734" t="s">
        <v>1196</v>
      </c>
      <c r="E734" t="s">
        <v>7</v>
      </c>
      <c r="F734" t="s">
        <v>8</v>
      </c>
      <c r="H734" t="s">
        <v>90</v>
      </c>
      <c r="I734" t="s">
        <v>24</v>
      </c>
      <c r="J734" s="1" t="s">
        <v>2231</v>
      </c>
      <c r="K734" s="1" t="s">
        <v>2229</v>
      </c>
      <c r="L734" s="1" t="s">
        <v>2231</v>
      </c>
      <c r="M734" t="s">
        <v>2231</v>
      </c>
      <c r="N734" s="7">
        <f>IF(Table3[[#This Row],[Valid Resolution for Type]]="No",1,0)</f>
        <v>0</v>
      </c>
      <c r="O734" s="7">
        <f>IF(AND(Table3[[#This Row],[Invalid Resolution (for count)]]=0,Table3[[#This Row],[Vote Recorded]]="No"),1,0)</f>
        <v>1</v>
      </c>
      <c r="P734" s="7">
        <f>IF(AND(Table3[[#This Row],[Invalid Resolution (for count)]]=0,OR(Table3[[#This Row],[Appropriate Change Impact for Resolution]]="No",Table3[[#This Row],[Appropriate Change Category for Resolution]]="No")),1,0)</f>
        <v>0</v>
      </c>
    </row>
    <row r="735" spans="1:16" x14ac:dyDescent="0.25">
      <c r="A735" t="s">
        <v>1668</v>
      </c>
      <c r="B735" t="s">
        <v>5</v>
      </c>
      <c r="C735" t="s">
        <v>1669</v>
      </c>
      <c r="D735" t="s">
        <v>1196</v>
      </c>
      <c r="E735" t="s">
        <v>7</v>
      </c>
      <c r="F735" t="s">
        <v>16</v>
      </c>
      <c r="I735" t="s">
        <v>24</v>
      </c>
      <c r="J735" s="1" t="s">
        <v>2231</v>
      </c>
      <c r="K735" s="1" t="s">
        <v>2229</v>
      </c>
      <c r="L735" s="1" t="s">
        <v>2229</v>
      </c>
      <c r="M735" s="1" t="s">
        <v>2231</v>
      </c>
      <c r="N735" s="7">
        <f>IF(Table3[[#This Row],[Valid Resolution for Type]]="No",1,0)</f>
        <v>0</v>
      </c>
      <c r="O735" s="7">
        <f>IF(AND(Table3[[#This Row],[Invalid Resolution (for count)]]=0,Table3[[#This Row],[Vote Recorded]]="No"),1,0)</f>
        <v>1</v>
      </c>
      <c r="P735" s="7">
        <f>IF(AND(Table3[[#This Row],[Invalid Resolution (for count)]]=0,OR(Table3[[#This Row],[Appropriate Change Impact for Resolution]]="No",Table3[[#This Row],[Appropriate Change Category for Resolution]]="No")),1,0)</f>
        <v>1</v>
      </c>
    </row>
    <row r="736" spans="1:16" x14ac:dyDescent="0.25">
      <c r="A736" t="s">
        <v>1666</v>
      </c>
      <c r="B736" t="s">
        <v>5</v>
      </c>
      <c r="C736" t="s">
        <v>1667</v>
      </c>
      <c r="D736" t="s">
        <v>1196</v>
      </c>
      <c r="E736" t="s">
        <v>7</v>
      </c>
      <c r="F736" t="s">
        <v>8</v>
      </c>
      <c r="H736" t="s">
        <v>90</v>
      </c>
      <c r="I736" t="s">
        <v>24</v>
      </c>
      <c r="J736" s="1" t="s">
        <v>2231</v>
      </c>
      <c r="K736" s="1" t="s">
        <v>2229</v>
      </c>
      <c r="L736" s="1" t="s">
        <v>2231</v>
      </c>
      <c r="M736" t="s">
        <v>2231</v>
      </c>
      <c r="N736" s="7">
        <f>IF(Table3[[#This Row],[Valid Resolution for Type]]="No",1,0)</f>
        <v>0</v>
      </c>
      <c r="O736" s="7">
        <f>IF(AND(Table3[[#This Row],[Invalid Resolution (for count)]]=0,Table3[[#This Row],[Vote Recorded]]="No"),1,0)</f>
        <v>1</v>
      </c>
      <c r="P736" s="7">
        <f>IF(AND(Table3[[#This Row],[Invalid Resolution (for count)]]=0,OR(Table3[[#This Row],[Appropriate Change Impact for Resolution]]="No",Table3[[#This Row],[Appropriate Change Category for Resolution]]="No")),1,0)</f>
        <v>0</v>
      </c>
    </row>
    <row r="737" spans="1:16" x14ac:dyDescent="0.25">
      <c r="A737" t="s">
        <v>1545</v>
      </c>
      <c r="B737" t="s">
        <v>5</v>
      </c>
      <c r="C737" t="s">
        <v>1546</v>
      </c>
      <c r="D737" t="s">
        <v>1196</v>
      </c>
      <c r="E737" t="s">
        <v>7</v>
      </c>
      <c r="F737" t="s">
        <v>16</v>
      </c>
      <c r="H737" t="s">
        <v>90</v>
      </c>
      <c r="I737" t="s">
        <v>24</v>
      </c>
      <c r="J737" s="1" t="s">
        <v>2231</v>
      </c>
      <c r="K737" s="1" t="s">
        <v>2229</v>
      </c>
      <c r="L737" s="1" t="s">
        <v>2231</v>
      </c>
      <c r="M737" s="1" t="s">
        <v>2231</v>
      </c>
      <c r="N737" s="7">
        <f>IF(Table3[[#This Row],[Valid Resolution for Type]]="No",1,0)</f>
        <v>0</v>
      </c>
      <c r="O737" s="7">
        <f>IF(AND(Table3[[#This Row],[Invalid Resolution (for count)]]=0,Table3[[#This Row],[Vote Recorded]]="No"),1,0)</f>
        <v>1</v>
      </c>
      <c r="P737" s="7">
        <f>IF(AND(Table3[[#This Row],[Invalid Resolution (for count)]]=0,OR(Table3[[#This Row],[Appropriate Change Impact for Resolution]]="No",Table3[[#This Row],[Appropriate Change Category for Resolution]]="No")),1,0)</f>
        <v>0</v>
      </c>
    </row>
    <row r="738" spans="1:16" x14ac:dyDescent="0.25">
      <c r="A738" t="s">
        <v>1543</v>
      </c>
      <c r="B738" t="s">
        <v>5</v>
      </c>
      <c r="C738" t="s">
        <v>1544</v>
      </c>
      <c r="D738" t="s">
        <v>1196</v>
      </c>
      <c r="E738" t="s">
        <v>7</v>
      </c>
      <c r="F738" t="s">
        <v>16</v>
      </c>
      <c r="H738" t="s">
        <v>90</v>
      </c>
      <c r="I738" t="s">
        <v>20</v>
      </c>
      <c r="J738" s="1" t="s">
        <v>2231</v>
      </c>
      <c r="K738" s="1" t="s">
        <v>2229</v>
      </c>
      <c r="L738" s="1" t="s">
        <v>2231</v>
      </c>
      <c r="M738" s="1" t="s">
        <v>2231</v>
      </c>
      <c r="N738" s="7">
        <f>IF(Table3[[#This Row],[Valid Resolution for Type]]="No",1,0)</f>
        <v>0</v>
      </c>
      <c r="O738" s="7">
        <f>IF(AND(Table3[[#This Row],[Invalid Resolution (for count)]]=0,Table3[[#This Row],[Vote Recorded]]="No"),1,0)</f>
        <v>1</v>
      </c>
      <c r="P738" s="7">
        <f>IF(AND(Table3[[#This Row],[Invalid Resolution (for count)]]=0,OR(Table3[[#This Row],[Appropriate Change Impact for Resolution]]="No",Table3[[#This Row],[Appropriate Change Category for Resolution]]="No")),1,0)</f>
        <v>0</v>
      </c>
    </row>
    <row r="739" spans="1:16" x14ac:dyDescent="0.25">
      <c r="A739" t="s">
        <v>1541</v>
      </c>
      <c r="B739" t="s">
        <v>5</v>
      </c>
      <c r="C739" t="s">
        <v>1542</v>
      </c>
      <c r="D739" t="s">
        <v>1196</v>
      </c>
      <c r="E739" t="s">
        <v>7</v>
      </c>
      <c r="F739" t="s">
        <v>8</v>
      </c>
      <c r="H739" t="s">
        <v>90</v>
      </c>
      <c r="I739" t="s">
        <v>24</v>
      </c>
      <c r="J739" s="1" t="s">
        <v>2231</v>
      </c>
      <c r="K739" s="1" t="s">
        <v>2229</v>
      </c>
      <c r="L739" s="1" t="s">
        <v>2231</v>
      </c>
      <c r="M739" t="s">
        <v>2231</v>
      </c>
      <c r="N739" s="7">
        <f>IF(Table3[[#This Row],[Valid Resolution for Type]]="No",1,0)</f>
        <v>0</v>
      </c>
      <c r="O739" s="7">
        <f>IF(AND(Table3[[#This Row],[Invalid Resolution (for count)]]=0,Table3[[#This Row],[Vote Recorded]]="No"),1,0)</f>
        <v>1</v>
      </c>
      <c r="P739" s="7">
        <f>IF(AND(Table3[[#This Row],[Invalid Resolution (for count)]]=0,OR(Table3[[#This Row],[Appropriate Change Impact for Resolution]]="No",Table3[[#This Row],[Appropriate Change Category for Resolution]]="No")),1,0)</f>
        <v>0</v>
      </c>
    </row>
    <row r="740" spans="1:16" x14ac:dyDescent="0.25">
      <c r="A740" t="s">
        <v>1539</v>
      </c>
      <c r="B740" t="s">
        <v>5</v>
      </c>
      <c r="C740" t="s">
        <v>1540</v>
      </c>
      <c r="D740" t="s">
        <v>1196</v>
      </c>
      <c r="E740" t="s">
        <v>7</v>
      </c>
      <c r="F740" t="s">
        <v>16</v>
      </c>
      <c r="H740" t="s">
        <v>90</v>
      </c>
      <c r="I740" t="s">
        <v>20</v>
      </c>
      <c r="J740" s="1" t="s">
        <v>2231</v>
      </c>
      <c r="K740" s="1" t="s">
        <v>2229</v>
      </c>
      <c r="L740" s="1" t="s">
        <v>2231</v>
      </c>
      <c r="M740" s="1" t="s">
        <v>2231</v>
      </c>
      <c r="N740" s="7">
        <f>IF(Table3[[#This Row],[Valid Resolution for Type]]="No",1,0)</f>
        <v>0</v>
      </c>
      <c r="O740" s="7">
        <f>IF(AND(Table3[[#This Row],[Invalid Resolution (for count)]]=0,Table3[[#This Row],[Vote Recorded]]="No"),1,0)</f>
        <v>1</v>
      </c>
      <c r="P740" s="7">
        <f>IF(AND(Table3[[#This Row],[Invalid Resolution (for count)]]=0,OR(Table3[[#This Row],[Appropriate Change Impact for Resolution]]="No",Table3[[#This Row],[Appropriate Change Category for Resolution]]="No")),1,0)</f>
        <v>0</v>
      </c>
    </row>
    <row r="741" spans="1:16" x14ac:dyDescent="0.25">
      <c r="A741" t="s">
        <v>1522</v>
      </c>
      <c r="B741" t="s">
        <v>5</v>
      </c>
      <c r="C741" t="s">
        <v>1523</v>
      </c>
      <c r="D741" t="s">
        <v>1196</v>
      </c>
      <c r="E741" t="s">
        <v>7</v>
      </c>
      <c r="F741" t="s">
        <v>8</v>
      </c>
      <c r="H741" t="s">
        <v>90</v>
      </c>
      <c r="J741" s="1" t="s">
        <v>2231</v>
      </c>
      <c r="K741" s="1" t="s">
        <v>2229</v>
      </c>
      <c r="L741" s="1" t="s">
        <v>2231</v>
      </c>
      <c r="M741" t="s">
        <v>2229</v>
      </c>
      <c r="N741" s="7">
        <f>IF(Table3[[#This Row],[Valid Resolution for Type]]="No",1,0)</f>
        <v>0</v>
      </c>
      <c r="O741" s="7">
        <f>IF(AND(Table3[[#This Row],[Invalid Resolution (for count)]]=0,Table3[[#This Row],[Vote Recorded]]="No"),1,0)</f>
        <v>1</v>
      </c>
      <c r="P741" s="7">
        <f>IF(AND(Table3[[#This Row],[Invalid Resolution (for count)]]=0,OR(Table3[[#This Row],[Appropriate Change Impact for Resolution]]="No",Table3[[#This Row],[Appropriate Change Category for Resolution]]="No")),1,0)</f>
        <v>1</v>
      </c>
    </row>
    <row r="742" spans="1:16" x14ac:dyDescent="0.25">
      <c r="A742" t="s">
        <v>1520</v>
      </c>
      <c r="B742" t="s">
        <v>5</v>
      </c>
      <c r="C742" t="s">
        <v>1521</v>
      </c>
      <c r="D742" t="s">
        <v>1196</v>
      </c>
      <c r="E742" t="s">
        <v>7</v>
      </c>
      <c r="F742" t="s">
        <v>8</v>
      </c>
      <c r="H742" t="s">
        <v>90</v>
      </c>
      <c r="J742" s="1" t="s">
        <v>2231</v>
      </c>
      <c r="K742" s="1" t="s">
        <v>2229</v>
      </c>
      <c r="L742" s="1" t="s">
        <v>2231</v>
      </c>
      <c r="M742" t="s">
        <v>2229</v>
      </c>
      <c r="N742" s="7">
        <f>IF(Table3[[#This Row],[Valid Resolution for Type]]="No",1,0)</f>
        <v>0</v>
      </c>
      <c r="O742" s="7">
        <f>IF(AND(Table3[[#This Row],[Invalid Resolution (for count)]]=0,Table3[[#This Row],[Vote Recorded]]="No"),1,0)</f>
        <v>1</v>
      </c>
      <c r="P742" s="7">
        <f>IF(AND(Table3[[#This Row],[Invalid Resolution (for count)]]=0,OR(Table3[[#This Row],[Appropriate Change Impact for Resolution]]="No",Table3[[#This Row],[Appropriate Change Category for Resolution]]="No")),1,0)</f>
        <v>1</v>
      </c>
    </row>
    <row r="743" spans="1:16" x14ac:dyDescent="0.25">
      <c r="A743" t="s">
        <v>1518</v>
      </c>
      <c r="B743" t="s">
        <v>5</v>
      </c>
      <c r="C743" t="s">
        <v>1519</v>
      </c>
      <c r="D743" t="s">
        <v>1196</v>
      </c>
      <c r="E743" t="s">
        <v>7</v>
      </c>
      <c r="F743" t="s">
        <v>16</v>
      </c>
      <c r="H743" t="s">
        <v>90</v>
      </c>
      <c r="J743" s="1" t="s">
        <v>2231</v>
      </c>
      <c r="K743" s="1" t="s">
        <v>2229</v>
      </c>
      <c r="L743" s="1" t="s">
        <v>2231</v>
      </c>
      <c r="M743" t="s">
        <v>2229</v>
      </c>
      <c r="N743" s="7">
        <f>IF(Table3[[#This Row],[Valid Resolution for Type]]="No",1,0)</f>
        <v>0</v>
      </c>
      <c r="O743" s="7">
        <f>IF(AND(Table3[[#This Row],[Invalid Resolution (for count)]]=0,Table3[[#This Row],[Vote Recorded]]="No"),1,0)</f>
        <v>1</v>
      </c>
      <c r="P743" s="7">
        <f>IF(AND(Table3[[#This Row],[Invalid Resolution (for count)]]=0,OR(Table3[[#This Row],[Appropriate Change Impact for Resolution]]="No",Table3[[#This Row],[Appropriate Change Category for Resolution]]="No")),1,0)</f>
        <v>1</v>
      </c>
    </row>
    <row r="744" spans="1:16" x14ac:dyDescent="0.25">
      <c r="A744" t="s">
        <v>1516</v>
      </c>
      <c r="B744" t="s">
        <v>5</v>
      </c>
      <c r="C744" t="s">
        <v>1517</v>
      </c>
      <c r="D744" t="s">
        <v>1196</v>
      </c>
      <c r="E744" t="s">
        <v>7</v>
      </c>
      <c r="F744" t="s">
        <v>8</v>
      </c>
      <c r="H744" t="s">
        <v>90</v>
      </c>
      <c r="J744" s="1" t="s">
        <v>2231</v>
      </c>
      <c r="K744" s="1" t="s">
        <v>2229</v>
      </c>
      <c r="L744" s="1" t="s">
        <v>2231</v>
      </c>
      <c r="M744" t="s">
        <v>2229</v>
      </c>
      <c r="N744" s="7">
        <f>IF(Table3[[#This Row],[Valid Resolution for Type]]="No",1,0)</f>
        <v>0</v>
      </c>
      <c r="O744" s="7">
        <f>IF(AND(Table3[[#This Row],[Invalid Resolution (for count)]]=0,Table3[[#This Row],[Vote Recorded]]="No"),1,0)</f>
        <v>1</v>
      </c>
      <c r="P744" s="7">
        <f>IF(AND(Table3[[#This Row],[Invalid Resolution (for count)]]=0,OR(Table3[[#This Row],[Appropriate Change Impact for Resolution]]="No",Table3[[#This Row],[Appropriate Change Category for Resolution]]="No")),1,0)</f>
        <v>1</v>
      </c>
    </row>
    <row r="745" spans="1:16" x14ac:dyDescent="0.25">
      <c r="A745" t="s">
        <v>1514</v>
      </c>
      <c r="B745" t="s">
        <v>5</v>
      </c>
      <c r="C745" t="s">
        <v>1515</v>
      </c>
      <c r="D745" t="s">
        <v>1196</v>
      </c>
      <c r="E745" t="s">
        <v>7</v>
      </c>
      <c r="F745" t="s">
        <v>8</v>
      </c>
      <c r="H745" t="s">
        <v>90</v>
      </c>
      <c r="J745" s="1" t="s">
        <v>2231</v>
      </c>
      <c r="K745" s="1" t="s">
        <v>2229</v>
      </c>
      <c r="L745" s="1" t="s">
        <v>2231</v>
      </c>
      <c r="M745" t="s">
        <v>2229</v>
      </c>
      <c r="N745" s="7">
        <f>IF(Table3[[#This Row],[Valid Resolution for Type]]="No",1,0)</f>
        <v>0</v>
      </c>
      <c r="O745" s="7">
        <f>IF(AND(Table3[[#This Row],[Invalid Resolution (for count)]]=0,Table3[[#This Row],[Vote Recorded]]="No"),1,0)</f>
        <v>1</v>
      </c>
      <c r="P745" s="7">
        <f>IF(AND(Table3[[#This Row],[Invalid Resolution (for count)]]=0,OR(Table3[[#This Row],[Appropriate Change Impact for Resolution]]="No",Table3[[#This Row],[Appropriate Change Category for Resolution]]="No")),1,0)</f>
        <v>1</v>
      </c>
    </row>
    <row r="746" spans="1:16" x14ac:dyDescent="0.25">
      <c r="A746" t="s">
        <v>1513</v>
      </c>
      <c r="B746" t="s">
        <v>5</v>
      </c>
      <c r="C746" t="s">
        <v>1512</v>
      </c>
      <c r="D746" t="s">
        <v>1196</v>
      </c>
      <c r="E746" t="s">
        <v>7</v>
      </c>
      <c r="F746" t="s">
        <v>16</v>
      </c>
      <c r="H746" t="s">
        <v>90</v>
      </c>
      <c r="J746" s="1" t="s">
        <v>2231</v>
      </c>
      <c r="K746" s="1" t="s">
        <v>2229</v>
      </c>
      <c r="L746" s="1" t="s">
        <v>2231</v>
      </c>
      <c r="M746" t="s">
        <v>2229</v>
      </c>
      <c r="N746" s="7">
        <f>IF(Table3[[#This Row],[Valid Resolution for Type]]="No",1,0)</f>
        <v>0</v>
      </c>
      <c r="O746" s="7">
        <f>IF(AND(Table3[[#This Row],[Invalid Resolution (for count)]]=0,Table3[[#This Row],[Vote Recorded]]="No"),1,0)</f>
        <v>1</v>
      </c>
      <c r="P746" s="7">
        <f>IF(AND(Table3[[#This Row],[Invalid Resolution (for count)]]=0,OR(Table3[[#This Row],[Appropriate Change Impact for Resolution]]="No",Table3[[#This Row],[Appropriate Change Category for Resolution]]="No")),1,0)</f>
        <v>1</v>
      </c>
    </row>
    <row r="747" spans="1:16" x14ac:dyDescent="0.25">
      <c r="A747" t="s">
        <v>1511</v>
      </c>
      <c r="B747" t="s">
        <v>5</v>
      </c>
      <c r="C747" t="s">
        <v>1512</v>
      </c>
      <c r="D747" t="s">
        <v>1196</v>
      </c>
      <c r="E747" t="s">
        <v>7</v>
      </c>
      <c r="F747" t="s">
        <v>16</v>
      </c>
      <c r="H747" t="s">
        <v>90</v>
      </c>
      <c r="J747" s="1" t="s">
        <v>2231</v>
      </c>
      <c r="K747" s="1" t="s">
        <v>2229</v>
      </c>
      <c r="L747" s="1" t="s">
        <v>2231</v>
      </c>
      <c r="M747" t="s">
        <v>2229</v>
      </c>
      <c r="N747" s="7">
        <f>IF(Table3[[#This Row],[Valid Resolution for Type]]="No",1,0)</f>
        <v>0</v>
      </c>
      <c r="O747" s="7">
        <f>IF(AND(Table3[[#This Row],[Invalid Resolution (for count)]]=0,Table3[[#This Row],[Vote Recorded]]="No"),1,0)</f>
        <v>1</v>
      </c>
      <c r="P747" s="7">
        <f>IF(AND(Table3[[#This Row],[Invalid Resolution (for count)]]=0,OR(Table3[[#This Row],[Appropriate Change Impact for Resolution]]="No",Table3[[#This Row],[Appropriate Change Category for Resolution]]="No")),1,0)</f>
        <v>1</v>
      </c>
    </row>
    <row r="748" spans="1:16" x14ac:dyDescent="0.25">
      <c r="A748" t="s">
        <v>1510</v>
      </c>
      <c r="B748" t="s">
        <v>5</v>
      </c>
      <c r="C748" t="s">
        <v>1505</v>
      </c>
      <c r="D748" t="s">
        <v>1196</v>
      </c>
      <c r="E748" t="s">
        <v>7</v>
      </c>
      <c r="F748" t="s">
        <v>16</v>
      </c>
      <c r="H748" t="s">
        <v>90</v>
      </c>
      <c r="J748" s="1" t="s">
        <v>2231</v>
      </c>
      <c r="K748" s="1" t="s">
        <v>2229</v>
      </c>
      <c r="L748" s="1" t="s">
        <v>2231</v>
      </c>
      <c r="M748" t="s">
        <v>2229</v>
      </c>
      <c r="N748" s="7">
        <f>IF(Table3[[#This Row],[Valid Resolution for Type]]="No",1,0)</f>
        <v>0</v>
      </c>
      <c r="O748" s="7">
        <f>IF(AND(Table3[[#This Row],[Invalid Resolution (for count)]]=0,Table3[[#This Row],[Vote Recorded]]="No"),1,0)</f>
        <v>1</v>
      </c>
      <c r="P748" s="7">
        <f>IF(AND(Table3[[#This Row],[Invalid Resolution (for count)]]=0,OR(Table3[[#This Row],[Appropriate Change Impact for Resolution]]="No",Table3[[#This Row],[Appropriate Change Category for Resolution]]="No")),1,0)</f>
        <v>1</v>
      </c>
    </row>
    <row r="749" spans="1:16" x14ac:dyDescent="0.25">
      <c r="A749" t="s">
        <v>1509</v>
      </c>
      <c r="B749" t="s">
        <v>5</v>
      </c>
      <c r="C749" t="s">
        <v>1500</v>
      </c>
      <c r="D749" t="s">
        <v>1196</v>
      </c>
      <c r="E749" t="s">
        <v>7</v>
      </c>
      <c r="F749" t="s">
        <v>16</v>
      </c>
      <c r="H749" t="s">
        <v>90</v>
      </c>
      <c r="J749" s="1" t="s">
        <v>2231</v>
      </c>
      <c r="K749" s="1" t="s">
        <v>2229</v>
      </c>
      <c r="L749" s="1" t="s">
        <v>2231</v>
      </c>
      <c r="M749" t="s">
        <v>2229</v>
      </c>
      <c r="N749" s="7">
        <f>IF(Table3[[#This Row],[Valid Resolution for Type]]="No",1,0)</f>
        <v>0</v>
      </c>
      <c r="O749" s="7">
        <f>IF(AND(Table3[[#This Row],[Invalid Resolution (for count)]]=0,Table3[[#This Row],[Vote Recorded]]="No"),1,0)</f>
        <v>1</v>
      </c>
      <c r="P749" s="7">
        <f>IF(AND(Table3[[#This Row],[Invalid Resolution (for count)]]=0,OR(Table3[[#This Row],[Appropriate Change Impact for Resolution]]="No",Table3[[#This Row],[Appropriate Change Category for Resolution]]="No")),1,0)</f>
        <v>1</v>
      </c>
    </row>
    <row r="750" spans="1:16" x14ac:dyDescent="0.25">
      <c r="A750" t="s">
        <v>1508</v>
      </c>
      <c r="B750" t="s">
        <v>5</v>
      </c>
      <c r="C750" t="s">
        <v>1500</v>
      </c>
      <c r="D750" t="s">
        <v>1196</v>
      </c>
      <c r="E750" t="s">
        <v>7</v>
      </c>
      <c r="F750" t="s">
        <v>16</v>
      </c>
      <c r="H750" t="s">
        <v>90</v>
      </c>
      <c r="J750" s="1" t="s">
        <v>2231</v>
      </c>
      <c r="K750" s="1" t="s">
        <v>2229</v>
      </c>
      <c r="L750" s="1" t="s">
        <v>2231</v>
      </c>
      <c r="M750" t="s">
        <v>2229</v>
      </c>
      <c r="N750" s="7">
        <f>IF(Table3[[#This Row],[Valid Resolution for Type]]="No",1,0)</f>
        <v>0</v>
      </c>
      <c r="O750" s="7">
        <f>IF(AND(Table3[[#This Row],[Invalid Resolution (for count)]]=0,Table3[[#This Row],[Vote Recorded]]="No"),1,0)</f>
        <v>1</v>
      </c>
      <c r="P750" s="7">
        <f>IF(AND(Table3[[#This Row],[Invalid Resolution (for count)]]=0,OR(Table3[[#This Row],[Appropriate Change Impact for Resolution]]="No",Table3[[#This Row],[Appropriate Change Category for Resolution]]="No")),1,0)</f>
        <v>1</v>
      </c>
    </row>
    <row r="751" spans="1:16" x14ac:dyDescent="0.25">
      <c r="A751" t="s">
        <v>1507</v>
      </c>
      <c r="B751" t="s">
        <v>5</v>
      </c>
      <c r="C751" t="s">
        <v>1500</v>
      </c>
      <c r="D751" t="s">
        <v>1196</v>
      </c>
      <c r="E751" t="s">
        <v>7</v>
      </c>
      <c r="F751" t="s">
        <v>16</v>
      </c>
      <c r="H751" t="s">
        <v>90</v>
      </c>
      <c r="J751" s="1" t="s">
        <v>2231</v>
      </c>
      <c r="K751" s="1" t="s">
        <v>2229</v>
      </c>
      <c r="L751" s="1" t="s">
        <v>2231</v>
      </c>
      <c r="M751" t="s">
        <v>2229</v>
      </c>
      <c r="N751" s="7">
        <f>IF(Table3[[#This Row],[Valid Resolution for Type]]="No",1,0)</f>
        <v>0</v>
      </c>
      <c r="O751" s="7">
        <f>IF(AND(Table3[[#This Row],[Invalid Resolution (for count)]]=0,Table3[[#This Row],[Vote Recorded]]="No"),1,0)</f>
        <v>1</v>
      </c>
      <c r="P751" s="7">
        <f>IF(AND(Table3[[#This Row],[Invalid Resolution (for count)]]=0,OR(Table3[[#This Row],[Appropriate Change Impact for Resolution]]="No",Table3[[#This Row],[Appropriate Change Category for Resolution]]="No")),1,0)</f>
        <v>1</v>
      </c>
    </row>
    <row r="752" spans="1:16" x14ac:dyDescent="0.25">
      <c r="A752" t="s">
        <v>1506</v>
      </c>
      <c r="B752" t="s">
        <v>5</v>
      </c>
      <c r="C752" t="s">
        <v>1500</v>
      </c>
      <c r="D752" t="s">
        <v>1196</v>
      </c>
      <c r="E752" t="s">
        <v>7</v>
      </c>
      <c r="F752" t="s">
        <v>16</v>
      </c>
      <c r="H752" t="s">
        <v>90</v>
      </c>
      <c r="J752" s="1" t="s">
        <v>2231</v>
      </c>
      <c r="K752" s="1" t="s">
        <v>2229</v>
      </c>
      <c r="L752" s="1" t="s">
        <v>2231</v>
      </c>
      <c r="M752" t="s">
        <v>2229</v>
      </c>
      <c r="N752" s="7">
        <f>IF(Table3[[#This Row],[Valid Resolution for Type]]="No",1,0)</f>
        <v>0</v>
      </c>
      <c r="O752" s="7">
        <f>IF(AND(Table3[[#This Row],[Invalid Resolution (for count)]]=0,Table3[[#This Row],[Vote Recorded]]="No"),1,0)</f>
        <v>1</v>
      </c>
      <c r="P752" s="7">
        <f>IF(AND(Table3[[#This Row],[Invalid Resolution (for count)]]=0,OR(Table3[[#This Row],[Appropriate Change Impact for Resolution]]="No",Table3[[#This Row],[Appropriate Change Category for Resolution]]="No")),1,0)</f>
        <v>1</v>
      </c>
    </row>
    <row r="753" spans="1:16" x14ac:dyDescent="0.25">
      <c r="A753" t="s">
        <v>1504</v>
      </c>
      <c r="B753" t="s">
        <v>5</v>
      </c>
      <c r="C753" t="s">
        <v>1505</v>
      </c>
      <c r="D753" t="s">
        <v>1196</v>
      </c>
      <c r="E753" t="s">
        <v>7</v>
      </c>
      <c r="F753" t="s">
        <v>16</v>
      </c>
      <c r="H753" t="s">
        <v>90</v>
      </c>
      <c r="J753" s="1" t="s">
        <v>2231</v>
      </c>
      <c r="K753" s="1" t="s">
        <v>2229</v>
      </c>
      <c r="L753" s="1" t="s">
        <v>2231</v>
      </c>
      <c r="M753" t="s">
        <v>2229</v>
      </c>
      <c r="N753" s="7">
        <f>IF(Table3[[#This Row],[Valid Resolution for Type]]="No",1,0)</f>
        <v>0</v>
      </c>
      <c r="O753" s="7">
        <f>IF(AND(Table3[[#This Row],[Invalid Resolution (for count)]]=0,Table3[[#This Row],[Vote Recorded]]="No"),1,0)</f>
        <v>1</v>
      </c>
      <c r="P753" s="7">
        <f>IF(AND(Table3[[#This Row],[Invalid Resolution (for count)]]=0,OR(Table3[[#This Row],[Appropriate Change Impact for Resolution]]="No",Table3[[#This Row],[Appropriate Change Category for Resolution]]="No")),1,0)</f>
        <v>1</v>
      </c>
    </row>
    <row r="754" spans="1:16" x14ac:dyDescent="0.25">
      <c r="A754" t="s">
        <v>1503</v>
      </c>
      <c r="B754" t="s">
        <v>5</v>
      </c>
      <c r="C754" t="s">
        <v>1500</v>
      </c>
      <c r="D754" t="s">
        <v>1196</v>
      </c>
      <c r="E754" t="s">
        <v>7</v>
      </c>
      <c r="F754" t="s">
        <v>16</v>
      </c>
      <c r="H754" t="s">
        <v>90</v>
      </c>
      <c r="J754" s="1" t="s">
        <v>2231</v>
      </c>
      <c r="K754" s="1" t="s">
        <v>2229</v>
      </c>
      <c r="L754" s="1" t="s">
        <v>2231</v>
      </c>
      <c r="M754" t="s">
        <v>2229</v>
      </c>
      <c r="N754" s="7">
        <f>IF(Table3[[#This Row],[Valid Resolution for Type]]="No",1,0)</f>
        <v>0</v>
      </c>
      <c r="O754" s="7">
        <f>IF(AND(Table3[[#This Row],[Invalid Resolution (for count)]]=0,Table3[[#This Row],[Vote Recorded]]="No"),1,0)</f>
        <v>1</v>
      </c>
      <c r="P754" s="7">
        <f>IF(AND(Table3[[#This Row],[Invalid Resolution (for count)]]=0,OR(Table3[[#This Row],[Appropriate Change Impact for Resolution]]="No",Table3[[#This Row],[Appropriate Change Category for Resolution]]="No")),1,0)</f>
        <v>1</v>
      </c>
    </row>
    <row r="755" spans="1:16" x14ac:dyDescent="0.25">
      <c r="A755" t="s">
        <v>1502</v>
      </c>
      <c r="B755" t="s">
        <v>5</v>
      </c>
      <c r="C755" t="s">
        <v>1500</v>
      </c>
      <c r="D755" t="s">
        <v>1196</v>
      </c>
      <c r="E755" t="s">
        <v>7</v>
      </c>
      <c r="F755" t="s">
        <v>16</v>
      </c>
      <c r="H755" t="s">
        <v>90</v>
      </c>
      <c r="J755" s="1" t="s">
        <v>2231</v>
      </c>
      <c r="K755" s="1" t="s">
        <v>2229</v>
      </c>
      <c r="L755" s="1" t="s">
        <v>2231</v>
      </c>
      <c r="M755" t="s">
        <v>2229</v>
      </c>
      <c r="N755" s="7">
        <f>IF(Table3[[#This Row],[Valid Resolution for Type]]="No",1,0)</f>
        <v>0</v>
      </c>
      <c r="O755" s="7">
        <f>IF(AND(Table3[[#This Row],[Invalid Resolution (for count)]]=0,Table3[[#This Row],[Vote Recorded]]="No"),1,0)</f>
        <v>1</v>
      </c>
      <c r="P755" s="7">
        <f>IF(AND(Table3[[#This Row],[Invalid Resolution (for count)]]=0,OR(Table3[[#This Row],[Appropriate Change Impact for Resolution]]="No",Table3[[#This Row],[Appropriate Change Category for Resolution]]="No")),1,0)</f>
        <v>1</v>
      </c>
    </row>
    <row r="756" spans="1:16" x14ac:dyDescent="0.25">
      <c r="A756" t="s">
        <v>1501</v>
      </c>
      <c r="B756" t="s">
        <v>5</v>
      </c>
      <c r="C756" t="s">
        <v>1500</v>
      </c>
      <c r="D756" t="s">
        <v>1196</v>
      </c>
      <c r="E756" t="s">
        <v>7</v>
      </c>
      <c r="F756" t="s">
        <v>16</v>
      </c>
      <c r="H756" t="s">
        <v>90</v>
      </c>
      <c r="J756" s="1" t="s">
        <v>2231</v>
      </c>
      <c r="K756" s="1" t="s">
        <v>2229</v>
      </c>
      <c r="L756" s="1" t="s">
        <v>2231</v>
      </c>
      <c r="M756" t="s">
        <v>2229</v>
      </c>
      <c r="N756" s="7">
        <f>IF(Table3[[#This Row],[Valid Resolution for Type]]="No",1,0)</f>
        <v>0</v>
      </c>
      <c r="O756" s="7">
        <f>IF(AND(Table3[[#This Row],[Invalid Resolution (for count)]]=0,Table3[[#This Row],[Vote Recorded]]="No"),1,0)</f>
        <v>1</v>
      </c>
      <c r="P756" s="7">
        <f>IF(AND(Table3[[#This Row],[Invalid Resolution (for count)]]=0,OR(Table3[[#This Row],[Appropriate Change Impact for Resolution]]="No",Table3[[#This Row],[Appropriate Change Category for Resolution]]="No")),1,0)</f>
        <v>1</v>
      </c>
    </row>
    <row r="757" spans="1:16" x14ac:dyDescent="0.25">
      <c r="A757" t="s">
        <v>1499</v>
      </c>
      <c r="B757" t="s">
        <v>5</v>
      </c>
      <c r="C757" t="s">
        <v>1500</v>
      </c>
      <c r="D757" t="s">
        <v>1196</v>
      </c>
      <c r="E757" t="s">
        <v>7</v>
      </c>
      <c r="F757" t="s">
        <v>16</v>
      </c>
      <c r="H757" t="s">
        <v>90</v>
      </c>
      <c r="J757" s="1" t="s">
        <v>2231</v>
      </c>
      <c r="K757" s="1" t="s">
        <v>2229</v>
      </c>
      <c r="L757" s="1" t="s">
        <v>2231</v>
      </c>
      <c r="M757" t="s">
        <v>2229</v>
      </c>
      <c r="N757" s="7">
        <f>IF(Table3[[#This Row],[Valid Resolution for Type]]="No",1,0)</f>
        <v>0</v>
      </c>
      <c r="O757" s="7">
        <f>IF(AND(Table3[[#This Row],[Invalid Resolution (for count)]]=0,Table3[[#This Row],[Vote Recorded]]="No"),1,0)</f>
        <v>1</v>
      </c>
      <c r="P757" s="7">
        <f>IF(AND(Table3[[#This Row],[Invalid Resolution (for count)]]=0,OR(Table3[[#This Row],[Appropriate Change Impact for Resolution]]="No",Table3[[#This Row],[Appropriate Change Category for Resolution]]="No")),1,0)</f>
        <v>1</v>
      </c>
    </row>
    <row r="758" spans="1:16" x14ac:dyDescent="0.25">
      <c r="A758" t="s">
        <v>1497</v>
      </c>
      <c r="B758" t="s">
        <v>5</v>
      </c>
      <c r="C758" t="s">
        <v>1498</v>
      </c>
      <c r="D758" t="s">
        <v>1196</v>
      </c>
      <c r="E758" t="s">
        <v>7</v>
      </c>
      <c r="F758" t="s">
        <v>16</v>
      </c>
      <c r="H758" t="s">
        <v>90</v>
      </c>
      <c r="J758" s="1" t="s">
        <v>2231</v>
      </c>
      <c r="K758" s="1" t="s">
        <v>2229</v>
      </c>
      <c r="L758" s="1" t="s">
        <v>2231</v>
      </c>
      <c r="M758" t="s">
        <v>2229</v>
      </c>
      <c r="N758" s="7">
        <f>IF(Table3[[#This Row],[Valid Resolution for Type]]="No",1,0)</f>
        <v>0</v>
      </c>
      <c r="O758" s="7">
        <f>IF(AND(Table3[[#This Row],[Invalid Resolution (for count)]]=0,Table3[[#This Row],[Vote Recorded]]="No"),1,0)</f>
        <v>1</v>
      </c>
      <c r="P758" s="7">
        <f>IF(AND(Table3[[#This Row],[Invalid Resolution (for count)]]=0,OR(Table3[[#This Row],[Appropriate Change Impact for Resolution]]="No",Table3[[#This Row],[Appropriate Change Category for Resolution]]="No")),1,0)</f>
        <v>1</v>
      </c>
    </row>
    <row r="759" spans="1:16" x14ac:dyDescent="0.25">
      <c r="A759" t="s">
        <v>1495</v>
      </c>
      <c r="B759" t="s">
        <v>5</v>
      </c>
      <c r="C759" t="s">
        <v>1496</v>
      </c>
      <c r="D759" t="s">
        <v>1196</v>
      </c>
      <c r="E759" t="s">
        <v>7</v>
      </c>
      <c r="F759" t="s">
        <v>16</v>
      </c>
      <c r="H759" t="s">
        <v>90</v>
      </c>
      <c r="J759" s="1" t="s">
        <v>2231</v>
      </c>
      <c r="K759" s="1" t="s">
        <v>2229</v>
      </c>
      <c r="L759" s="1" t="s">
        <v>2231</v>
      </c>
      <c r="M759" t="s">
        <v>2229</v>
      </c>
      <c r="N759" s="7">
        <f>IF(Table3[[#This Row],[Valid Resolution for Type]]="No",1,0)</f>
        <v>0</v>
      </c>
      <c r="O759" s="7">
        <f>IF(AND(Table3[[#This Row],[Invalid Resolution (for count)]]=0,Table3[[#This Row],[Vote Recorded]]="No"),1,0)</f>
        <v>1</v>
      </c>
      <c r="P759" s="7">
        <f>IF(AND(Table3[[#This Row],[Invalid Resolution (for count)]]=0,OR(Table3[[#This Row],[Appropriate Change Impact for Resolution]]="No",Table3[[#This Row],[Appropriate Change Category for Resolution]]="No")),1,0)</f>
        <v>1</v>
      </c>
    </row>
    <row r="760" spans="1:16" x14ac:dyDescent="0.25">
      <c r="A760" t="s">
        <v>1493</v>
      </c>
      <c r="B760" t="s">
        <v>5</v>
      </c>
      <c r="C760" t="s">
        <v>1494</v>
      </c>
      <c r="D760" t="s">
        <v>1196</v>
      </c>
      <c r="E760" t="s">
        <v>7</v>
      </c>
      <c r="F760" t="s">
        <v>16</v>
      </c>
      <c r="H760" t="s">
        <v>90</v>
      </c>
      <c r="I760" t="s">
        <v>10</v>
      </c>
      <c r="J760" s="1" t="s">
        <v>2231</v>
      </c>
      <c r="K760" s="1" t="s">
        <v>2229</v>
      </c>
      <c r="L760" s="1" t="s">
        <v>2231</v>
      </c>
      <c r="M760" s="1" t="s">
        <v>2231</v>
      </c>
      <c r="N760" s="7">
        <f>IF(Table3[[#This Row],[Valid Resolution for Type]]="No",1,0)</f>
        <v>0</v>
      </c>
      <c r="O760" s="7">
        <f>IF(AND(Table3[[#This Row],[Invalid Resolution (for count)]]=0,Table3[[#This Row],[Vote Recorded]]="No"),1,0)</f>
        <v>1</v>
      </c>
      <c r="P760" s="7">
        <f>IF(AND(Table3[[#This Row],[Invalid Resolution (for count)]]=0,OR(Table3[[#This Row],[Appropriate Change Impact for Resolution]]="No",Table3[[#This Row],[Appropriate Change Category for Resolution]]="No")),1,0)</f>
        <v>0</v>
      </c>
    </row>
    <row r="761" spans="1:16" x14ac:dyDescent="0.25">
      <c r="A761" t="s">
        <v>1491</v>
      </c>
      <c r="B761" t="s">
        <v>5</v>
      </c>
      <c r="C761" t="s">
        <v>1492</v>
      </c>
      <c r="D761" t="s">
        <v>1196</v>
      </c>
      <c r="E761" t="s">
        <v>7</v>
      </c>
      <c r="F761" t="s">
        <v>16</v>
      </c>
      <c r="H761" t="s">
        <v>90</v>
      </c>
      <c r="I761" t="s">
        <v>10</v>
      </c>
      <c r="J761" s="1" t="s">
        <v>2231</v>
      </c>
      <c r="K761" s="1" t="s">
        <v>2229</v>
      </c>
      <c r="L761" s="1" t="s">
        <v>2231</v>
      </c>
      <c r="M761" s="1" t="s">
        <v>2231</v>
      </c>
      <c r="N761" s="7">
        <f>IF(Table3[[#This Row],[Valid Resolution for Type]]="No",1,0)</f>
        <v>0</v>
      </c>
      <c r="O761" s="7">
        <f>IF(AND(Table3[[#This Row],[Invalid Resolution (for count)]]=0,Table3[[#This Row],[Vote Recorded]]="No"),1,0)</f>
        <v>1</v>
      </c>
      <c r="P761" s="7">
        <f>IF(AND(Table3[[#This Row],[Invalid Resolution (for count)]]=0,OR(Table3[[#This Row],[Appropriate Change Impact for Resolution]]="No",Table3[[#This Row],[Appropriate Change Category for Resolution]]="No")),1,0)</f>
        <v>0</v>
      </c>
    </row>
    <row r="762" spans="1:16" x14ac:dyDescent="0.25">
      <c r="A762" t="s">
        <v>1489</v>
      </c>
      <c r="B762" t="s">
        <v>540</v>
      </c>
      <c r="C762" t="s">
        <v>1490</v>
      </c>
      <c r="D762" t="s">
        <v>1196</v>
      </c>
      <c r="E762" t="s">
        <v>7</v>
      </c>
      <c r="F762" t="s">
        <v>16</v>
      </c>
      <c r="H762" t="s">
        <v>90</v>
      </c>
      <c r="J762" s="1" t="s">
        <v>2231</v>
      </c>
      <c r="K762" s="1" t="s">
        <v>2229</v>
      </c>
      <c r="L762" s="1" t="s">
        <v>2231</v>
      </c>
      <c r="M762" t="s">
        <v>2229</v>
      </c>
      <c r="N762" s="7">
        <f>IF(Table3[[#This Row],[Valid Resolution for Type]]="No",1,0)</f>
        <v>0</v>
      </c>
      <c r="O762" s="7">
        <f>IF(AND(Table3[[#This Row],[Invalid Resolution (for count)]]=0,Table3[[#This Row],[Vote Recorded]]="No"),1,0)</f>
        <v>1</v>
      </c>
      <c r="P762" s="7">
        <f>IF(AND(Table3[[#This Row],[Invalid Resolution (for count)]]=0,OR(Table3[[#This Row],[Appropriate Change Impact for Resolution]]="No",Table3[[#This Row],[Appropriate Change Category for Resolution]]="No")),1,0)</f>
        <v>1</v>
      </c>
    </row>
    <row r="763" spans="1:16" x14ac:dyDescent="0.25">
      <c r="A763" t="s">
        <v>1487</v>
      </c>
      <c r="B763" t="s">
        <v>5</v>
      </c>
      <c r="C763" t="s">
        <v>1488</v>
      </c>
      <c r="D763" t="s">
        <v>1196</v>
      </c>
      <c r="E763" t="s">
        <v>7</v>
      </c>
      <c r="F763" t="s">
        <v>324</v>
      </c>
      <c r="J763" s="1" t="s">
        <v>2231</v>
      </c>
      <c r="K763" s="1" t="s">
        <v>2229</v>
      </c>
      <c r="L763" s="1" t="s">
        <v>2231</v>
      </c>
      <c r="M763" t="s">
        <v>2231</v>
      </c>
      <c r="N763" s="7">
        <f>IF(Table3[[#This Row],[Valid Resolution for Type]]="No",1,0)</f>
        <v>0</v>
      </c>
      <c r="O763" s="7">
        <f>IF(AND(Table3[[#This Row],[Invalid Resolution (for count)]]=0,Table3[[#This Row],[Vote Recorded]]="No"),1,0)</f>
        <v>1</v>
      </c>
      <c r="P763" s="7">
        <f>IF(AND(Table3[[#This Row],[Invalid Resolution (for count)]]=0,OR(Table3[[#This Row],[Appropriate Change Impact for Resolution]]="No",Table3[[#This Row],[Appropriate Change Category for Resolution]]="No")),1,0)</f>
        <v>0</v>
      </c>
    </row>
    <row r="764" spans="1:16" x14ac:dyDescent="0.25">
      <c r="A764" t="s">
        <v>1485</v>
      </c>
      <c r="B764" t="s">
        <v>5</v>
      </c>
      <c r="C764" t="s">
        <v>1486</v>
      </c>
      <c r="D764" t="s">
        <v>1196</v>
      </c>
      <c r="E764" t="s">
        <v>7</v>
      </c>
      <c r="F764" t="s">
        <v>8</v>
      </c>
      <c r="H764" t="s">
        <v>146</v>
      </c>
      <c r="I764" t="s">
        <v>10</v>
      </c>
      <c r="J764" s="1" t="s">
        <v>2231</v>
      </c>
      <c r="K764" s="1" t="s">
        <v>2229</v>
      </c>
      <c r="L764" s="1" t="s">
        <v>2231</v>
      </c>
      <c r="M764" t="s">
        <v>2231</v>
      </c>
      <c r="N764" s="7">
        <f>IF(Table3[[#This Row],[Valid Resolution for Type]]="No",1,0)</f>
        <v>0</v>
      </c>
      <c r="O764" s="7">
        <f>IF(AND(Table3[[#This Row],[Invalid Resolution (for count)]]=0,Table3[[#This Row],[Vote Recorded]]="No"),1,0)</f>
        <v>1</v>
      </c>
      <c r="P764" s="7">
        <f>IF(AND(Table3[[#This Row],[Invalid Resolution (for count)]]=0,OR(Table3[[#This Row],[Appropriate Change Impact for Resolution]]="No",Table3[[#This Row],[Appropriate Change Category for Resolution]]="No")),1,0)</f>
        <v>0</v>
      </c>
    </row>
    <row r="765" spans="1:16" x14ac:dyDescent="0.25">
      <c r="A765" t="s">
        <v>1483</v>
      </c>
      <c r="B765" t="s">
        <v>5</v>
      </c>
      <c r="C765" t="s">
        <v>1484</v>
      </c>
      <c r="D765" t="s">
        <v>1196</v>
      </c>
      <c r="E765" t="s">
        <v>7</v>
      </c>
      <c r="F765" t="s">
        <v>16</v>
      </c>
      <c r="H765" t="s">
        <v>90</v>
      </c>
      <c r="I765" t="s">
        <v>10</v>
      </c>
      <c r="J765" s="1" t="s">
        <v>2231</v>
      </c>
      <c r="K765" s="1" t="s">
        <v>2229</v>
      </c>
      <c r="L765" s="1" t="s">
        <v>2231</v>
      </c>
      <c r="M765" s="1" t="s">
        <v>2231</v>
      </c>
      <c r="N765" s="7">
        <f>IF(Table3[[#This Row],[Valid Resolution for Type]]="No",1,0)</f>
        <v>0</v>
      </c>
      <c r="O765" s="7">
        <f>IF(AND(Table3[[#This Row],[Invalid Resolution (for count)]]=0,Table3[[#This Row],[Vote Recorded]]="No"),1,0)</f>
        <v>1</v>
      </c>
      <c r="P765" s="7">
        <f>IF(AND(Table3[[#This Row],[Invalid Resolution (for count)]]=0,OR(Table3[[#This Row],[Appropriate Change Impact for Resolution]]="No",Table3[[#This Row],[Appropriate Change Category for Resolution]]="No")),1,0)</f>
        <v>0</v>
      </c>
    </row>
    <row r="766" spans="1:16" x14ac:dyDescent="0.25">
      <c r="A766" t="s">
        <v>1481</v>
      </c>
      <c r="B766" t="s">
        <v>540</v>
      </c>
      <c r="C766" t="s">
        <v>1482</v>
      </c>
      <c r="D766" t="s">
        <v>1196</v>
      </c>
      <c r="E766" t="s">
        <v>7</v>
      </c>
      <c r="F766" t="s">
        <v>16</v>
      </c>
      <c r="H766" t="s">
        <v>90</v>
      </c>
      <c r="J766" s="1" t="s">
        <v>2231</v>
      </c>
      <c r="K766" s="1" t="s">
        <v>2229</v>
      </c>
      <c r="L766" s="1" t="s">
        <v>2231</v>
      </c>
      <c r="M766" t="s">
        <v>2229</v>
      </c>
      <c r="N766" s="7">
        <f>IF(Table3[[#This Row],[Valid Resolution for Type]]="No",1,0)</f>
        <v>0</v>
      </c>
      <c r="O766" s="7">
        <f>IF(AND(Table3[[#This Row],[Invalid Resolution (for count)]]=0,Table3[[#This Row],[Vote Recorded]]="No"),1,0)</f>
        <v>1</v>
      </c>
      <c r="P766" s="7">
        <f>IF(AND(Table3[[#This Row],[Invalid Resolution (for count)]]=0,OR(Table3[[#This Row],[Appropriate Change Impact for Resolution]]="No",Table3[[#This Row],[Appropriate Change Category for Resolution]]="No")),1,0)</f>
        <v>1</v>
      </c>
    </row>
    <row r="767" spans="1:16" x14ac:dyDescent="0.25">
      <c r="A767" t="s">
        <v>1479</v>
      </c>
      <c r="B767" t="s">
        <v>540</v>
      </c>
      <c r="C767" t="s">
        <v>1480</v>
      </c>
      <c r="D767" t="s">
        <v>1196</v>
      </c>
      <c r="E767" t="s">
        <v>7</v>
      </c>
      <c r="F767" t="s">
        <v>16</v>
      </c>
      <c r="H767" t="s">
        <v>90</v>
      </c>
      <c r="J767" s="1" t="s">
        <v>2231</v>
      </c>
      <c r="K767" s="1" t="s">
        <v>2229</v>
      </c>
      <c r="L767" s="1" t="s">
        <v>2231</v>
      </c>
      <c r="M767" t="s">
        <v>2229</v>
      </c>
      <c r="N767" s="7">
        <f>IF(Table3[[#This Row],[Valid Resolution for Type]]="No",1,0)</f>
        <v>0</v>
      </c>
      <c r="O767" s="7">
        <f>IF(AND(Table3[[#This Row],[Invalid Resolution (for count)]]=0,Table3[[#This Row],[Vote Recorded]]="No"),1,0)</f>
        <v>1</v>
      </c>
      <c r="P767" s="7">
        <f>IF(AND(Table3[[#This Row],[Invalid Resolution (for count)]]=0,OR(Table3[[#This Row],[Appropriate Change Impact for Resolution]]="No",Table3[[#This Row],[Appropriate Change Category for Resolution]]="No")),1,0)</f>
        <v>1</v>
      </c>
    </row>
    <row r="768" spans="1:16" x14ac:dyDescent="0.25">
      <c r="A768" t="s">
        <v>1477</v>
      </c>
      <c r="B768" t="s">
        <v>540</v>
      </c>
      <c r="C768" t="s">
        <v>1478</v>
      </c>
      <c r="D768" t="s">
        <v>1196</v>
      </c>
      <c r="E768" t="s">
        <v>7</v>
      </c>
      <c r="F768" t="s">
        <v>16</v>
      </c>
      <c r="H768" t="s">
        <v>90</v>
      </c>
      <c r="J768" s="1" t="s">
        <v>2231</v>
      </c>
      <c r="K768" s="1" t="s">
        <v>2229</v>
      </c>
      <c r="L768" s="1" t="s">
        <v>2231</v>
      </c>
      <c r="M768" t="s">
        <v>2229</v>
      </c>
      <c r="N768" s="7">
        <f>IF(Table3[[#This Row],[Valid Resolution for Type]]="No",1,0)</f>
        <v>0</v>
      </c>
      <c r="O768" s="7">
        <f>IF(AND(Table3[[#This Row],[Invalid Resolution (for count)]]=0,Table3[[#This Row],[Vote Recorded]]="No"),1,0)</f>
        <v>1</v>
      </c>
      <c r="P768" s="7">
        <f>IF(AND(Table3[[#This Row],[Invalid Resolution (for count)]]=0,OR(Table3[[#This Row],[Appropriate Change Impact for Resolution]]="No",Table3[[#This Row],[Appropriate Change Category for Resolution]]="No")),1,0)</f>
        <v>1</v>
      </c>
    </row>
    <row r="769" spans="1:16" x14ac:dyDescent="0.25">
      <c r="A769" t="s">
        <v>1475</v>
      </c>
      <c r="B769" t="s">
        <v>5</v>
      </c>
      <c r="C769" t="s">
        <v>1476</v>
      </c>
      <c r="D769" t="s">
        <v>1196</v>
      </c>
      <c r="E769" t="s">
        <v>7</v>
      </c>
      <c r="F769" t="s">
        <v>61</v>
      </c>
      <c r="H769" t="s">
        <v>90</v>
      </c>
      <c r="I769" t="s">
        <v>24</v>
      </c>
      <c r="J769" s="1" t="s">
        <v>2231</v>
      </c>
      <c r="K769" s="1" t="s">
        <v>2229</v>
      </c>
      <c r="L769" s="1" t="s">
        <v>2231</v>
      </c>
      <c r="M769" t="s">
        <v>2231</v>
      </c>
      <c r="N769" s="7">
        <f>IF(Table3[[#This Row],[Valid Resolution for Type]]="No",1,0)</f>
        <v>0</v>
      </c>
      <c r="O769" s="7">
        <f>IF(AND(Table3[[#This Row],[Invalid Resolution (for count)]]=0,Table3[[#This Row],[Vote Recorded]]="No"),1,0)</f>
        <v>1</v>
      </c>
      <c r="P769" s="7">
        <f>IF(AND(Table3[[#This Row],[Invalid Resolution (for count)]]=0,OR(Table3[[#This Row],[Appropriate Change Impact for Resolution]]="No",Table3[[#This Row],[Appropriate Change Category for Resolution]]="No")),1,0)</f>
        <v>0</v>
      </c>
    </row>
    <row r="770" spans="1:16" x14ac:dyDescent="0.25">
      <c r="A770" t="s">
        <v>1473</v>
      </c>
      <c r="B770" t="s">
        <v>5</v>
      </c>
      <c r="C770" t="s">
        <v>1474</v>
      </c>
      <c r="D770" t="s">
        <v>1196</v>
      </c>
      <c r="E770" t="s">
        <v>7</v>
      </c>
      <c r="F770" t="s">
        <v>61</v>
      </c>
      <c r="H770" t="s">
        <v>90</v>
      </c>
      <c r="I770" t="s">
        <v>24</v>
      </c>
      <c r="J770" s="1" t="s">
        <v>2231</v>
      </c>
      <c r="K770" s="1" t="s">
        <v>2229</v>
      </c>
      <c r="L770" s="1" t="s">
        <v>2231</v>
      </c>
      <c r="M770" t="s">
        <v>2231</v>
      </c>
      <c r="N770" s="7">
        <f>IF(Table3[[#This Row],[Valid Resolution for Type]]="No",1,0)</f>
        <v>0</v>
      </c>
      <c r="O770" s="7">
        <f>IF(AND(Table3[[#This Row],[Invalid Resolution (for count)]]=0,Table3[[#This Row],[Vote Recorded]]="No"),1,0)</f>
        <v>1</v>
      </c>
      <c r="P770" s="7">
        <f>IF(AND(Table3[[#This Row],[Invalid Resolution (for count)]]=0,OR(Table3[[#This Row],[Appropriate Change Impact for Resolution]]="No",Table3[[#This Row],[Appropriate Change Category for Resolution]]="No")),1,0)</f>
        <v>0</v>
      </c>
    </row>
    <row r="771" spans="1:16" x14ac:dyDescent="0.25">
      <c r="A771" t="s">
        <v>1471</v>
      </c>
      <c r="B771" t="s">
        <v>5</v>
      </c>
      <c r="C771" t="s">
        <v>1472</v>
      </c>
      <c r="D771" t="s">
        <v>1196</v>
      </c>
      <c r="E771" t="s">
        <v>7</v>
      </c>
      <c r="F771" t="s">
        <v>16</v>
      </c>
      <c r="H771" t="s">
        <v>90</v>
      </c>
      <c r="I771" t="s">
        <v>24</v>
      </c>
      <c r="J771" s="1" t="s">
        <v>2231</v>
      </c>
      <c r="K771" s="1" t="s">
        <v>2229</v>
      </c>
      <c r="L771" s="1" t="s">
        <v>2231</v>
      </c>
      <c r="M771" s="1" t="s">
        <v>2231</v>
      </c>
      <c r="N771" s="7">
        <f>IF(Table3[[#This Row],[Valid Resolution for Type]]="No",1,0)</f>
        <v>0</v>
      </c>
      <c r="O771" s="7">
        <f>IF(AND(Table3[[#This Row],[Invalid Resolution (for count)]]=0,Table3[[#This Row],[Vote Recorded]]="No"),1,0)</f>
        <v>1</v>
      </c>
      <c r="P771" s="7">
        <f>IF(AND(Table3[[#This Row],[Invalid Resolution (for count)]]=0,OR(Table3[[#This Row],[Appropriate Change Impact for Resolution]]="No",Table3[[#This Row],[Appropriate Change Category for Resolution]]="No")),1,0)</f>
        <v>0</v>
      </c>
    </row>
    <row r="772" spans="1:16" x14ac:dyDescent="0.25">
      <c r="A772" t="s">
        <v>1194</v>
      </c>
      <c r="B772" t="s">
        <v>5</v>
      </c>
      <c r="C772" t="s">
        <v>1195</v>
      </c>
      <c r="D772" t="s">
        <v>1196</v>
      </c>
      <c r="E772" t="s">
        <v>7</v>
      </c>
      <c r="F772" t="s">
        <v>16</v>
      </c>
      <c r="H772" t="s">
        <v>146</v>
      </c>
      <c r="I772" t="s">
        <v>10</v>
      </c>
      <c r="J772" s="1" t="s">
        <v>2231</v>
      </c>
      <c r="K772" s="1" t="s">
        <v>2229</v>
      </c>
      <c r="L772" s="1" t="s">
        <v>2231</v>
      </c>
      <c r="M772" s="1" t="s">
        <v>2231</v>
      </c>
      <c r="N772" s="7">
        <f>IF(Table3[[#This Row],[Valid Resolution for Type]]="No",1,0)</f>
        <v>0</v>
      </c>
      <c r="O772" s="7">
        <f>IF(AND(Table3[[#This Row],[Invalid Resolution (for count)]]=0,Table3[[#This Row],[Vote Recorded]]="No"),1,0)</f>
        <v>1</v>
      </c>
      <c r="P772" s="7">
        <f>IF(AND(Table3[[#This Row],[Invalid Resolution (for count)]]=0,OR(Table3[[#This Row],[Appropriate Change Impact for Resolution]]="No",Table3[[#This Row],[Appropriate Change Category for Resolution]]="No")),1,0)</f>
        <v>0</v>
      </c>
    </row>
    <row r="773" spans="1:16" x14ac:dyDescent="0.25">
      <c r="A773" t="s">
        <v>2187</v>
      </c>
      <c r="B773" t="s">
        <v>5</v>
      </c>
      <c r="C773" t="s">
        <v>2188</v>
      </c>
      <c r="D773" t="s">
        <v>1575</v>
      </c>
      <c r="E773" t="s">
        <v>7</v>
      </c>
      <c r="F773" t="s">
        <v>136</v>
      </c>
      <c r="H773" t="s">
        <v>146</v>
      </c>
      <c r="I773" t="s">
        <v>10</v>
      </c>
      <c r="J773" s="1" t="s">
        <v>2231</v>
      </c>
      <c r="K773" s="1" t="s">
        <v>2229</v>
      </c>
      <c r="L773" s="1" t="s">
        <v>2229</v>
      </c>
      <c r="M773" t="s">
        <v>2229</v>
      </c>
      <c r="N773" s="7">
        <f>IF(Table3[[#This Row],[Valid Resolution for Type]]="No",1,0)</f>
        <v>0</v>
      </c>
      <c r="O773" s="7">
        <f>IF(AND(Table3[[#This Row],[Invalid Resolution (for count)]]=0,Table3[[#This Row],[Vote Recorded]]="No"),1,0)</f>
        <v>1</v>
      </c>
      <c r="P773" s="7">
        <f>IF(AND(Table3[[#This Row],[Invalid Resolution (for count)]]=0,OR(Table3[[#This Row],[Appropriate Change Impact for Resolution]]="No",Table3[[#This Row],[Appropriate Change Category for Resolution]]="No")),1,0)</f>
        <v>1</v>
      </c>
    </row>
    <row r="774" spans="1:16" x14ac:dyDescent="0.25">
      <c r="A774" t="s">
        <v>1573</v>
      </c>
      <c r="B774" t="s">
        <v>5</v>
      </c>
      <c r="C774" t="s">
        <v>1574</v>
      </c>
      <c r="D774" t="s">
        <v>1575</v>
      </c>
      <c r="E774" t="s">
        <v>7</v>
      </c>
      <c r="F774" t="s">
        <v>61</v>
      </c>
      <c r="I774" t="s">
        <v>10</v>
      </c>
      <c r="J774" s="1" t="s">
        <v>2231</v>
      </c>
      <c r="K774" s="1" t="s">
        <v>2229</v>
      </c>
      <c r="L774" s="1" t="s">
        <v>2229</v>
      </c>
      <c r="M774" t="s">
        <v>2231</v>
      </c>
      <c r="N774" s="7">
        <f>IF(Table3[[#This Row],[Valid Resolution for Type]]="No",1,0)</f>
        <v>0</v>
      </c>
      <c r="O774" s="7">
        <f>IF(AND(Table3[[#This Row],[Invalid Resolution (for count)]]=0,Table3[[#This Row],[Vote Recorded]]="No"),1,0)</f>
        <v>1</v>
      </c>
      <c r="P774" s="7">
        <f>IF(AND(Table3[[#This Row],[Invalid Resolution (for count)]]=0,OR(Table3[[#This Row],[Appropriate Change Impact for Resolution]]="No",Table3[[#This Row],[Appropriate Change Category for Resolution]]="No")),1,0)</f>
        <v>1</v>
      </c>
    </row>
    <row r="775" spans="1:16" x14ac:dyDescent="0.25">
      <c r="A775" t="s">
        <v>520</v>
      </c>
      <c r="B775" t="s">
        <v>5</v>
      </c>
      <c r="C775" t="s">
        <v>521</v>
      </c>
      <c r="D775" t="s">
        <v>157</v>
      </c>
      <c r="E775" t="s">
        <v>7</v>
      </c>
      <c r="F775" t="s">
        <v>8</v>
      </c>
      <c r="G775" t="s">
        <v>522</v>
      </c>
      <c r="I775" t="s">
        <v>20</v>
      </c>
      <c r="J775" s="1" t="s">
        <v>2231</v>
      </c>
      <c r="K775" s="1" t="s">
        <v>2231</v>
      </c>
      <c r="L775" s="1" t="s">
        <v>2229</v>
      </c>
      <c r="M775" t="s">
        <v>2231</v>
      </c>
      <c r="N775" s="7">
        <f>IF(Table3[[#This Row],[Valid Resolution for Type]]="No",1,0)</f>
        <v>0</v>
      </c>
      <c r="O775" s="7">
        <f>IF(AND(Table3[[#This Row],[Invalid Resolution (for count)]]=0,Table3[[#This Row],[Vote Recorded]]="No"),1,0)</f>
        <v>0</v>
      </c>
      <c r="P775" s="7">
        <f>IF(AND(Table3[[#This Row],[Invalid Resolution (for count)]]=0,OR(Table3[[#This Row],[Appropriate Change Impact for Resolution]]="No",Table3[[#This Row],[Appropriate Change Category for Resolution]]="No")),1,0)</f>
        <v>1</v>
      </c>
    </row>
    <row r="776" spans="1:16" x14ac:dyDescent="0.25">
      <c r="A776" t="s">
        <v>2185</v>
      </c>
      <c r="B776" t="s">
        <v>5</v>
      </c>
      <c r="C776" t="s">
        <v>2186</v>
      </c>
      <c r="D776" t="s">
        <v>157</v>
      </c>
      <c r="E776" t="s">
        <v>7</v>
      </c>
      <c r="F776" t="s">
        <v>324</v>
      </c>
      <c r="I776" t="s">
        <v>24</v>
      </c>
      <c r="J776" s="1" t="s">
        <v>2231</v>
      </c>
      <c r="K776" s="1" t="s">
        <v>2229</v>
      </c>
      <c r="L776" s="1" t="s">
        <v>2231</v>
      </c>
      <c r="M776" t="s">
        <v>2229</v>
      </c>
      <c r="N776" s="7">
        <f>IF(Table3[[#This Row],[Valid Resolution for Type]]="No",1,0)</f>
        <v>0</v>
      </c>
      <c r="O776" s="7">
        <f>IF(AND(Table3[[#This Row],[Invalid Resolution (for count)]]=0,Table3[[#This Row],[Vote Recorded]]="No"),1,0)</f>
        <v>1</v>
      </c>
      <c r="P776" s="7">
        <f>IF(AND(Table3[[#This Row],[Invalid Resolution (for count)]]=0,OR(Table3[[#This Row],[Appropriate Change Impact for Resolution]]="No",Table3[[#This Row],[Appropriate Change Category for Resolution]]="No")),1,0)</f>
        <v>1</v>
      </c>
    </row>
    <row r="777" spans="1:16" x14ac:dyDescent="0.25">
      <c r="A777" t="s">
        <v>2183</v>
      </c>
      <c r="B777" t="s">
        <v>5</v>
      </c>
      <c r="C777" t="s">
        <v>2184</v>
      </c>
      <c r="D777" t="s">
        <v>157</v>
      </c>
      <c r="E777" t="s">
        <v>7</v>
      </c>
      <c r="F777" t="s">
        <v>136</v>
      </c>
      <c r="I777" t="s">
        <v>24</v>
      </c>
      <c r="J777" s="1" t="s">
        <v>2231</v>
      </c>
      <c r="K777" s="1" t="s">
        <v>2229</v>
      </c>
      <c r="L777" s="1" t="s">
        <v>2231</v>
      </c>
      <c r="M777" t="s">
        <v>2229</v>
      </c>
      <c r="N777" s="7">
        <f>IF(Table3[[#This Row],[Valid Resolution for Type]]="No",1,0)</f>
        <v>0</v>
      </c>
      <c r="O777" s="7">
        <f>IF(AND(Table3[[#This Row],[Invalid Resolution (for count)]]=0,Table3[[#This Row],[Vote Recorded]]="No"),1,0)</f>
        <v>1</v>
      </c>
      <c r="P777" s="7">
        <f>IF(AND(Table3[[#This Row],[Invalid Resolution (for count)]]=0,OR(Table3[[#This Row],[Appropriate Change Impact for Resolution]]="No",Table3[[#This Row],[Appropriate Change Category for Resolution]]="No")),1,0)</f>
        <v>1</v>
      </c>
    </row>
    <row r="778" spans="1:16" x14ac:dyDescent="0.25">
      <c r="A778" t="s">
        <v>2181</v>
      </c>
      <c r="B778" t="s">
        <v>25</v>
      </c>
      <c r="C778" t="s">
        <v>2182</v>
      </c>
      <c r="D778" t="s">
        <v>157</v>
      </c>
      <c r="E778" t="s">
        <v>7</v>
      </c>
      <c r="F778" t="s">
        <v>136</v>
      </c>
      <c r="J778" s="1" t="s">
        <v>2229</v>
      </c>
      <c r="K778" s="1" t="s">
        <v>2229</v>
      </c>
      <c r="L778" s="1" t="s">
        <v>2231</v>
      </c>
      <c r="M778" t="s">
        <v>2231</v>
      </c>
      <c r="N778" s="7">
        <f>IF(Table3[[#This Row],[Valid Resolution for Type]]="No",1,0)</f>
        <v>1</v>
      </c>
      <c r="O778" s="7">
        <f>IF(AND(Table3[[#This Row],[Invalid Resolution (for count)]]=0,Table3[[#This Row],[Vote Recorded]]="No"),1,0)</f>
        <v>0</v>
      </c>
      <c r="P778" s="7">
        <f>IF(AND(Table3[[#This Row],[Invalid Resolution (for count)]]=0,OR(Table3[[#This Row],[Appropriate Change Impact for Resolution]]="No",Table3[[#This Row],[Appropriate Change Category for Resolution]]="No")),1,0)</f>
        <v>0</v>
      </c>
    </row>
    <row r="779" spans="1:16" x14ac:dyDescent="0.25">
      <c r="A779" t="s">
        <v>2179</v>
      </c>
      <c r="B779" t="s">
        <v>5</v>
      </c>
      <c r="C779" t="s">
        <v>2180</v>
      </c>
      <c r="D779" t="s">
        <v>157</v>
      </c>
      <c r="E779" t="s">
        <v>7</v>
      </c>
      <c r="F779" t="s">
        <v>8</v>
      </c>
      <c r="I779" t="s">
        <v>20</v>
      </c>
      <c r="J779" s="1" t="s">
        <v>2231</v>
      </c>
      <c r="K779" s="1" t="s">
        <v>2229</v>
      </c>
      <c r="L779" s="1" t="s">
        <v>2229</v>
      </c>
      <c r="M779" t="s">
        <v>2231</v>
      </c>
      <c r="N779" s="7">
        <f>IF(Table3[[#This Row],[Valid Resolution for Type]]="No",1,0)</f>
        <v>0</v>
      </c>
      <c r="O779" s="7">
        <f>IF(AND(Table3[[#This Row],[Invalid Resolution (for count)]]=0,Table3[[#This Row],[Vote Recorded]]="No"),1,0)</f>
        <v>1</v>
      </c>
      <c r="P779" s="7">
        <f>IF(AND(Table3[[#This Row],[Invalid Resolution (for count)]]=0,OR(Table3[[#This Row],[Appropriate Change Impact for Resolution]]="No",Table3[[#This Row],[Appropriate Change Category for Resolution]]="No")),1,0)</f>
        <v>1</v>
      </c>
    </row>
    <row r="780" spans="1:16" x14ac:dyDescent="0.25">
      <c r="A780" t="s">
        <v>2177</v>
      </c>
      <c r="B780" t="s">
        <v>5</v>
      </c>
      <c r="C780" t="s">
        <v>2178</v>
      </c>
      <c r="D780" t="s">
        <v>157</v>
      </c>
      <c r="E780" t="s">
        <v>7</v>
      </c>
      <c r="F780" t="s">
        <v>136</v>
      </c>
      <c r="I780" t="s">
        <v>10</v>
      </c>
      <c r="J780" s="1" t="s">
        <v>2231</v>
      </c>
      <c r="K780" s="1" t="s">
        <v>2229</v>
      </c>
      <c r="L780" s="1" t="s">
        <v>2231</v>
      </c>
      <c r="M780" t="s">
        <v>2229</v>
      </c>
      <c r="N780" s="7">
        <f>IF(Table3[[#This Row],[Valid Resolution for Type]]="No",1,0)</f>
        <v>0</v>
      </c>
      <c r="O780" s="7">
        <f>IF(AND(Table3[[#This Row],[Invalid Resolution (for count)]]=0,Table3[[#This Row],[Vote Recorded]]="No"),1,0)</f>
        <v>1</v>
      </c>
      <c r="P780" s="7">
        <f>IF(AND(Table3[[#This Row],[Invalid Resolution (for count)]]=0,OR(Table3[[#This Row],[Appropriate Change Impact for Resolution]]="No",Table3[[#This Row],[Appropriate Change Category for Resolution]]="No")),1,0)</f>
        <v>1</v>
      </c>
    </row>
    <row r="781" spans="1:16" x14ac:dyDescent="0.25">
      <c r="A781" t="s">
        <v>2175</v>
      </c>
      <c r="B781" t="s">
        <v>5</v>
      </c>
      <c r="C781" t="s">
        <v>2176</v>
      </c>
      <c r="D781" t="s">
        <v>157</v>
      </c>
      <c r="E781" t="s">
        <v>7</v>
      </c>
      <c r="F781" t="s">
        <v>324</v>
      </c>
      <c r="I781" t="s">
        <v>24</v>
      </c>
      <c r="J781" s="1" t="s">
        <v>2231</v>
      </c>
      <c r="K781" s="1" t="s">
        <v>2229</v>
      </c>
      <c r="L781" s="1" t="s">
        <v>2231</v>
      </c>
      <c r="M781" t="s">
        <v>2229</v>
      </c>
      <c r="N781" s="7">
        <f>IF(Table3[[#This Row],[Valid Resolution for Type]]="No",1,0)</f>
        <v>0</v>
      </c>
      <c r="O781" s="7">
        <f>IF(AND(Table3[[#This Row],[Invalid Resolution (for count)]]=0,Table3[[#This Row],[Vote Recorded]]="No"),1,0)</f>
        <v>1</v>
      </c>
      <c r="P781" s="7">
        <f>IF(AND(Table3[[#This Row],[Invalid Resolution (for count)]]=0,OR(Table3[[#This Row],[Appropriate Change Impact for Resolution]]="No",Table3[[#This Row],[Appropriate Change Category for Resolution]]="No")),1,0)</f>
        <v>1</v>
      </c>
    </row>
    <row r="782" spans="1:16" x14ac:dyDescent="0.25">
      <c r="A782" t="s">
        <v>2173</v>
      </c>
      <c r="B782" t="s">
        <v>5</v>
      </c>
      <c r="C782" t="s">
        <v>2174</v>
      </c>
      <c r="D782" t="s">
        <v>157</v>
      </c>
      <c r="E782" t="s">
        <v>7</v>
      </c>
      <c r="F782" t="s">
        <v>136</v>
      </c>
      <c r="I782" t="s">
        <v>24</v>
      </c>
      <c r="J782" s="1" t="s">
        <v>2231</v>
      </c>
      <c r="K782" s="1" t="s">
        <v>2229</v>
      </c>
      <c r="L782" s="1" t="s">
        <v>2231</v>
      </c>
      <c r="M782" t="s">
        <v>2229</v>
      </c>
      <c r="N782" s="7">
        <f>IF(Table3[[#This Row],[Valid Resolution for Type]]="No",1,0)</f>
        <v>0</v>
      </c>
      <c r="O782" s="7">
        <f>IF(AND(Table3[[#This Row],[Invalid Resolution (for count)]]=0,Table3[[#This Row],[Vote Recorded]]="No"),1,0)</f>
        <v>1</v>
      </c>
      <c r="P782" s="7">
        <f>IF(AND(Table3[[#This Row],[Invalid Resolution (for count)]]=0,OR(Table3[[#This Row],[Appropriate Change Impact for Resolution]]="No",Table3[[#This Row],[Appropriate Change Category for Resolution]]="No")),1,0)</f>
        <v>1</v>
      </c>
    </row>
    <row r="783" spans="1:16" x14ac:dyDescent="0.25">
      <c r="A783" t="s">
        <v>2171</v>
      </c>
      <c r="B783" t="s">
        <v>5</v>
      </c>
      <c r="C783" t="s">
        <v>2172</v>
      </c>
      <c r="D783" t="s">
        <v>157</v>
      </c>
      <c r="E783" t="s">
        <v>7</v>
      </c>
      <c r="F783" t="s">
        <v>136</v>
      </c>
      <c r="I783" t="s">
        <v>24</v>
      </c>
      <c r="J783" s="1" t="s">
        <v>2231</v>
      </c>
      <c r="K783" s="1" t="s">
        <v>2229</v>
      </c>
      <c r="L783" s="1" t="s">
        <v>2231</v>
      </c>
      <c r="M783" t="s">
        <v>2229</v>
      </c>
      <c r="N783" s="7">
        <f>IF(Table3[[#This Row],[Valid Resolution for Type]]="No",1,0)</f>
        <v>0</v>
      </c>
      <c r="O783" s="7">
        <f>IF(AND(Table3[[#This Row],[Invalid Resolution (for count)]]=0,Table3[[#This Row],[Vote Recorded]]="No"),1,0)</f>
        <v>1</v>
      </c>
      <c r="P783" s="7">
        <f>IF(AND(Table3[[#This Row],[Invalid Resolution (for count)]]=0,OR(Table3[[#This Row],[Appropriate Change Impact for Resolution]]="No",Table3[[#This Row],[Appropriate Change Category for Resolution]]="No")),1,0)</f>
        <v>1</v>
      </c>
    </row>
    <row r="784" spans="1:16" x14ac:dyDescent="0.25">
      <c r="A784" t="s">
        <v>2169</v>
      </c>
      <c r="B784" t="s">
        <v>5</v>
      </c>
      <c r="C784" t="s">
        <v>2170</v>
      </c>
      <c r="D784" t="s">
        <v>157</v>
      </c>
      <c r="E784" t="s">
        <v>7</v>
      </c>
      <c r="F784" t="s">
        <v>324</v>
      </c>
      <c r="I784" t="s">
        <v>20</v>
      </c>
      <c r="J784" s="1" t="s">
        <v>2231</v>
      </c>
      <c r="K784" s="1" t="s">
        <v>2229</v>
      </c>
      <c r="L784" s="1" t="s">
        <v>2231</v>
      </c>
      <c r="M784" t="s">
        <v>2229</v>
      </c>
      <c r="N784" s="7">
        <f>IF(Table3[[#This Row],[Valid Resolution for Type]]="No",1,0)</f>
        <v>0</v>
      </c>
      <c r="O784" s="7">
        <f>IF(AND(Table3[[#This Row],[Invalid Resolution (for count)]]=0,Table3[[#This Row],[Vote Recorded]]="No"),1,0)</f>
        <v>1</v>
      </c>
      <c r="P784" s="7">
        <f>IF(AND(Table3[[#This Row],[Invalid Resolution (for count)]]=0,OR(Table3[[#This Row],[Appropriate Change Impact for Resolution]]="No",Table3[[#This Row],[Appropriate Change Category for Resolution]]="No")),1,0)</f>
        <v>1</v>
      </c>
    </row>
    <row r="785" spans="1:16" x14ac:dyDescent="0.25">
      <c r="A785" t="s">
        <v>2167</v>
      </c>
      <c r="B785" t="s">
        <v>5</v>
      </c>
      <c r="C785" t="s">
        <v>2168</v>
      </c>
      <c r="D785" t="s">
        <v>157</v>
      </c>
      <c r="E785" t="s">
        <v>7</v>
      </c>
      <c r="F785" t="s">
        <v>136</v>
      </c>
      <c r="J785" s="1" t="s">
        <v>2231</v>
      </c>
      <c r="K785" s="1" t="s">
        <v>2229</v>
      </c>
      <c r="L785" s="1" t="s">
        <v>2231</v>
      </c>
      <c r="M785" t="s">
        <v>2231</v>
      </c>
      <c r="N785" s="7">
        <f>IF(Table3[[#This Row],[Valid Resolution for Type]]="No",1,0)</f>
        <v>0</v>
      </c>
      <c r="O785" s="7">
        <f>IF(AND(Table3[[#This Row],[Invalid Resolution (for count)]]=0,Table3[[#This Row],[Vote Recorded]]="No"),1,0)</f>
        <v>1</v>
      </c>
      <c r="P785" s="7">
        <f>IF(AND(Table3[[#This Row],[Invalid Resolution (for count)]]=0,OR(Table3[[#This Row],[Appropriate Change Impact for Resolution]]="No",Table3[[#This Row],[Appropriate Change Category for Resolution]]="No")),1,0)</f>
        <v>0</v>
      </c>
    </row>
    <row r="786" spans="1:16" x14ac:dyDescent="0.25">
      <c r="A786" t="s">
        <v>2165</v>
      </c>
      <c r="B786" t="s">
        <v>5</v>
      </c>
      <c r="C786" t="s">
        <v>2166</v>
      </c>
      <c r="D786" t="s">
        <v>157</v>
      </c>
      <c r="E786" t="s">
        <v>7</v>
      </c>
      <c r="F786" t="s">
        <v>136</v>
      </c>
      <c r="J786" s="1" t="s">
        <v>2231</v>
      </c>
      <c r="K786" s="1" t="s">
        <v>2229</v>
      </c>
      <c r="L786" s="1" t="s">
        <v>2231</v>
      </c>
      <c r="M786" t="s">
        <v>2231</v>
      </c>
      <c r="N786" s="7">
        <f>IF(Table3[[#This Row],[Valid Resolution for Type]]="No",1,0)</f>
        <v>0</v>
      </c>
      <c r="O786" s="7">
        <f>IF(AND(Table3[[#This Row],[Invalid Resolution (for count)]]=0,Table3[[#This Row],[Vote Recorded]]="No"),1,0)</f>
        <v>1</v>
      </c>
      <c r="P786" s="7">
        <f>IF(AND(Table3[[#This Row],[Invalid Resolution (for count)]]=0,OR(Table3[[#This Row],[Appropriate Change Impact for Resolution]]="No",Table3[[#This Row],[Appropriate Change Category for Resolution]]="No")),1,0)</f>
        <v>0</v>
      </c>
    </row>
    <row r="787" spans="1:16" x14ac:dyDescent="0.25">
      <c r="A787" t="s">
        <v>2163</v>
      </c>
      <c r="B787" t="s">
        <v>5</v>
      </c>
      <c r="C787" t="s">
        <v>2164</v>
      </c>
      <c r="D787" t="s">
        <v>157</v>
      </c>
      <c r="E787" t="s">
        <v>7</v>
      </c>
      <c r="F787" t="s">
        <v>136</v>
      </c>
      <c r="J787" s="1" t="s">
        <v>2231</v>
      </c>
      <c r="K787" s="1" t="s">
        <v>2229</v>
      </c>
      <c r="L787" s="1" t="s">
        <v>2231</v>
      </c>
      <c r="M787" t="s">
        <v>2231</v>
      </c>
      <c r="N787" s="7">
        <f>IF(Table3[[#This Row],[Valid Resolution for Type]]="No",1,0)</f>
        <v>0</v>
      </c>
      <c r="O787" s="7">
        <f>IF(AND(Table3[[#This Row],[Invalid Resolution (for count)]]=0,Table3[[#This Row],[Vote Recorded]]="No"),1,0)</f>
        <v>1</v>
      </c>
      <c r="P787" s="7">
        <f>IF(AND(Table3[[#This Row],[Invalid Resolution (for count)]]=0,OR(Table3[[#This Row],[Appropriate Change Impact for Resolution]]="No",Table3[[#This Row],[Appropriate Change Category for Resolution]]="No")),1,0)</f>
        <v>0</v>
      </c>
    </row>
    <row r="788" spans="1:16" x14ac:dyDescent="0.25">
      <c r="A788" t="s">
        <v>2161</v>
      </c>
      <c r="B788" t="s">
        <v>5</v>
      </c>
      <c r="C788" t="s">
        <v>2162</v>
      </c>
      <c r="D788" t="s">
        <v>157</v>
      </c>
      <c r="E788" t="s">
        <v>7</v>
      </c>
      <c r="F788" t="s">
        <v>136</v>
      </c>
      <c r="J788" s="1" t="s">
        <v>2231</v>
      </c>
      <c r="K788" s="1" t="s">
        <v>2229</v>
      </c>
      <c r="L788" s="1" t="s">
        <v>2231</v>
      </c>
      <c r="M788" t="s">
        <v>2231</v>
      </c>
      <c r="N788" s="7">
        <f>IF(Table3[[#This Row],[Valid Resolution for Type]]="No",1,0)</f>
        <v>0</v>
      </c>
      <c r="O788" s="7">
        <f>IF(AND(Table3[[#This Row],[Invalid Resolution (for count)]]=0,Table3[[#This Row],[Vote Recorded]]="No"),1,0)</f>
        <v>1</v>
      </c>
      <c r="P788" s="7">
        <f>IF(AND(Table3[[#This Row],[Invalid Resolution (for count)]]=0,OR(Table3[[#This Row],[Appropriate Change Impact for Resolution]]="No",Table3[[#This Row],[Appropriate Change Category for Resolution]]="No")),1,0)</f>
        <v>0</v>
      </c>
    </row>
    <row r="789" spans="1:16" x14ac:dyDescent="0.25">
      <c r="A789" t="s">
        <v>2159</v>
      </c>
      <c r="B789" t="s">
        <v>5</v>
      </c>
      <c r="C789" t="s">
        <v>2160</v>
      </c>
      <c r="D789" t="s">
        <v>157</v>
      </c>
      <c r="E789" t="s">
        <v>7</v>
      </c>
      <c r="F789" t="s">
        <v>136</v>
      </c>
      <c r="J789" s="1" t="s">
        <v>2231</v>
      </c>
      <c r="K789" s="1" t="s">
        <v>2229</v>
      </c>
      <c r="L789" s="1" t="s">
        <v>2231</v>
      </c>
      <c r="M789" t="s">
        <v>2231</v>
      </c>
      <c r="N789" s="7">
        <f>IF(Table3[[#This Row],[Valid Resolution for Type]]="No",1,0)</f>
        <v>0</v>
      </c>
      <c r="O789" s="7">
        <f>IF(AND(Table3[[#This Row],[Invalid Resolution (for count)]]=0,Table3[[#This Row],[Vote Recorded]]="No"),1,0)</f>
        <v>1</v>
      </c>
      <c r="P789" s="7">
        <f>IF(AND(Table3[[#This Row],[Invalid Resolution (for count)]]=0,OR(Table3[[#This Row],[Appropriate Change Impact for Resolution]]="No",Table3[[#This Row],[Appropriate Change Category for Resolution]]="No")),1,0)</f>
        <v>0</v>
      </c>
    </row>
    <row r="790" spans="1:16" x14ac:dyDescent="0.25">
      <c r="A790" t="s">
        <v>2157</v>
      </c>
      <c r="B790" t="s">
        <v>5</v>
      </c>
      <c r="C790" t="s">
        <v>2158</v>
      </c>
      <c r="D790" t="s">
        <v>157</v>
      </c>
      <c r="E790" t="s">
        <v>7</v>
      </c>
      <c r="F790" t="s">
        <v>136</v>
      </c>
      <c r="J790" s="1" t="s">
        <v>2231</v>
      </c>
      <c r="K790" s="1" t="s">
        <v>2229</v>
      </c>
      <c r="L790" s="1" t="s">
        <v>2231</v>
      </c>
      <c r="M790" t="s">
        <v>2231</v>
      </c>
      <c r="N790" s="7">
        <f>IF(Table3[[#This Row],[Valid Resolution for Type]]="No",1,0)</f>
        <v>0</v>
      </c>
      <c r="O790" s="7">
        <f>IF(AND(Table3[[#This Row],[Invalid Resolution (for count)]]=0,Table3[[#This Row],[Vote Recorded]]="No"),1,0)</f>
        <v>1</v>
      </c>
      <c r="P790" s="7">
        <f>IF(AND(Table3[[#This Row],[Invalid Resolution (for count)]]=0,OR(Table3[[#This Row],[Appropriate Change Impact for Resolution]]="No",Table3[[#This Row],[Appropriate Change Category for Resolution]]="No")),1,0)</f>
        <v>0</v>
      </c>
    </row>
    <row r="791" spans="1:16" x14ac:dyDescent="0.25">
      <c r="A791" t="s">
        <v>2155</v>
      </c>
      <c r="B791" t="s">
        <v>5</v>
      </c>
      <c r="C791" t="s">
        <v>2156</v>
      </c>
      <c r="D791" t="s">
        <v>157</v>
      </c>
      <c r="E791" t="s">
        <v>7</v>
      </c>
      <c r="F791" t="s">
        <v>136</v>
      </c>
      <c r="J791" s="1" t="s">
        <v>2231</v>
      </c>
      <c r="K791" s="1" t="s">
        <v>2229</v>
      </c>
      <c r="L791" s="1" t="s">
        <v>2231</v>
      </c>
      <c r="M791" t="s">
        <v>2231</v>
      </c>
      <c r="N791" s="7">
        <f>IF(Table3[[#This Row],[Valid Resolution for Type]]="No",1,0)</f>
        <v>0</v>
      </c>
      <c r="O791" s="7">
        <f>IF(AND(Table3[[#This Row],[Invalid Resolution (for count)]]=0,Table3[[#This Row],[Vote Recorded]]="No"),1,0)</f>
        <v>1</v>
      </c>
      <c r="P791" s="7">
        <f>IF(AND(Table3[[#This Row],[Invalid Resolution (for count)]]=0,OR(Table3[[#This Row],[Appropriate Change Impact for Resolution]]="No",Table3[[#This Row],[Appropriate Change Category for Resolution]]="No")),1,0)</f>
        <v>0</v>
      </c>
    </row>
    <row r="792" spans="1:16" x14ac:dyDescent="0.25">
      <c r="A792" t="s">
        <v>2153</v>
      </c>
      <c r="B792" t="s">
        <v>25</v>
      </c>
      <c r="C792" t="s">
        <v>2154</v>
      </c>
      <c r="D792" t="s">
        <v>157</v>
      </c>
      <c r="E792" t="s">
        <v>7</v>
      </c>
      <c r="F792" t="s">
        <v>8</v>
      </c>
      <c r="J792" s="1" t="s">
        <v>2229</v>
      </c>
      <c r="K792" s="1" t="s">
        <v>2229</v>
      </c>
      <c r="L792" s="1" t="s">
        <v>2229</v>
      </c>
      <c r="M792" t="s">
        <v>2229</v>
      </c>
      <c r="N792" s="7">
        <f>IF(Table3[[#This Row],[Valid Resolution for Type]]="No",1,0)</f>
        <v>1</v>
      </c>
      <c r="O792" s="7">
        <f>IF(AND(Table3[[#This Row],[Invalid Resolution (for count)]]=0,Table3[[#This Row],[Vote Recorded]]="No"),1,0)</f>
        <v>0</v>
      </c>
      <c r="P792" s="7">
        <f>IF(AND(Table3[[#This Row],[Invalid Resolution (for count)]]=0,OR(Table3[[#This Row],[Appropriate Change Impact for Resolution]]="No",Table3[[#This Row],[Appropriate Change Category for Resolution]]="No")),1,0)</f>
        <v>0</v>
      </c>
    </row>
    <row r="793" spans="1:16" x14ac:dyDescent="0.25">
      <c r="A793" t="s">
        <v>2151</v>
      </c>
      <c r="B793" t="s">
        <v>5</v>
      </c>
      <c r="C793" t="s">
        <v>2152</v>
      </c>
      <c r="D793" t="s">
        <v>157</v>
      </c>
      <c r="E793" t="s">
        <v>7</v>
      </c>
      <c r="F793" t="s">
        <v>8</v>
      </c>
      <c r="I793" t="s">
        <v>20</v>
      </c>
      <c r="J793" s="1" t="s">
        <v>2231</v>
      </c>
      <c r="K793" s="1" t="s">
        <v>2229</v>
      </c>
      <c r="L793" s="1" t="s">
        <v>2229</v>
      </c>
      <c r="M793" t="s">
        <v>2231</v>
      </c>
      <c r="N793" s="7">
        <f>IF(Table3[[#This Row],[Valid Resolution for Type]]="No",1,0)</f>
        <v>0</v>
      </c>
      <c r="O793" s="7">
        <f>IF(AND(Table3[[#This Row],[Invalid Resolution (for count)]]=0,Table3[[#This Row],[Vote Recorded]]="No"),1,0)</f>
        <v>1</v>
      </c>
      <c r="P793" s="7">
        <f>IF(AND(Table3[[#This Row],[Invalid Resolution (for count)]]=0,OR(Table3[[#This Row],[Appropriate Change Impact for Resolution]]="No",Table3[[#This Row],[Appropriate Change Category for Resolution]]="No")),1,0)</f>
        <v>1</v>
      </c>
    </row>
    <row r="794" spans="1:16" x14ac:dyDescent="0.25">
      <c r="A794" t="s">
        <v>2149</v>
      </c>
      <c r="B794" t="s">
        <v>25</v>
      </c>
      <c r="C794" t="s">
        <v>2150</v>
      </c>
      <c r="D794" t="s">
        <v>157</v>
      </c>
      <c r="E794" t="s">
        <v>7</v>
      </c>
      <c r="F794" t="s">
        <v>22</v>
      </c>
      <c r="J794" s="1" t="s">
        <v>2231</v>
      </c>
      <c r="K794" s="1" t="s">
        <v>2229</v>
      </c>
      <c r="L794" s="1" t="s">
        <v>2231</v>
      </c>
      <c r="M794" t="s">
        <v>2231</v>
      </c>
      <c r="N794" s="7">
        <f>IF(Table3[[#This Row],[Valid Resolution for Type]]="No",1,0)</f>
        <v>0</v>
      </c>
      <c r="O794" s="7">
        <f>IF(AND(Table3[[#This Row],[Invalid Resolution (for count)]]=0,Table3[[#This Row],[Vote Recorded]]="No"),1,0)</f>
        <v>1</v>
      </c>
      <c r="P794" s="7">
        <f>IF(AND(Table3[[#This Row],[Invalid Resolution (for count)]]=0,OR(Table3[[#This Row],[Appropriate Change Impact for Resolution]]="No",Table3[[#This Row],[Appropriate Change Category for Resolution]]="No")),1,0)</f>
        <v>0</v>
      </c>
    </row>
    <row r="795" spans="1:16" x14ac:dyDescent="0.25">
      <c r="A795" t="s">
        <v>2147</v>
      </c>
      <c r="B795" t="s">
        <v>5</v>
      </c>
      <c r="C795" t="s">
        <v>2148</v>
      </c>
      <c r="D795" t="s">
        <v>157</v>
      </c>
      <c r="E795" t="s">
        <v>7</v>
      </c>
      <c r="F795" t="s">
        <v>8</v>
      </c>
      <c r="I795" t="s">
        <v>20</v>
      </c>
      <c r="J795" s="1" t="s">
        <v>2231</v>
      </c>
      <c r="K795" s="1" t="s">
        <v>2229</v>
      </c>
      <c r="L795" s="1" t="s">
        <v>2229</v>
      </c>
      <c r="M795" t="s">
        <v>2231</v>
      </c>
      <c r="N795" s="7">
        <f>IF(Table3[[#This Row],[Valid Resolution for Type]]="No",1,0)</f>
        <v>0</v>
      </c>
      <c r="O795" s="7">
        <f>IF(AND(Table3[[#This Row],[Invalid Resolution (for count)]]=0,Table3[[#This Row],[Vote Recorded]]="No"),1,0)</f>
        <v>1</v>
      </c>
      <c r="P795" s="7">
        <f>IF(AND(Table3[[#This Row],[Invalid Resolution (for count)]]=0,OR(Table3[[#This Row],[Appropriate Change Impact for Resolution]]="No",Table3[[#This Row],[Appropriate Change Category for Resolution]]="No")),1,0)</f>
        <v>1</v>
      </c>
    </row>
    <row r="796" spans="1:16" x14ac:dyDescent="0.25">
      <c r="A796" t="s">
        <v>2145</v>
      </c>
      <c r="B796" t="s">
        <v>5</v>
      </c>
      <c r="C796" t="s">
        <v>2146</v>
      </c>
      <c r="D796" t="s">
        <v>157</v>
      </c>
      <c r="E796" t="s">
        <v>7</v>
      </c>
      <c r="F796" t="s">
        <v>8</v>
      </c>
      <c r="I796" t="s">
        <v>10</v>
      </c>
      <c r="J796" s="1" t="s">
        <v>2231</v>
      </c>
      <c r="K796" s="1" t="s">
        <v>2229</v>
      </c>
      <c r="L796" s="1" t="s">
        <v>2229</v>
      </c>
      <c r="M796" t="s">
        <v>2231</v>
      </c>
      <c r="N796" s="7">
        <f>IF(Table3[[#This Row],[Valid Resolution for Type]]="No",1,0)</f>
        <v>0</v>
      </c>
      <c r="O796" s="7">
        <f>IF(AND(Table3[[#This Row],[Invalid Resolution (for count)]]=0,Table3[[#This Row],[Vote Recorded]]="No"),1,0)</f>
        <v>1</v>
      </c>
      <c r="P796" s="7">
        <f>IF(AND(Table3[[#This Row],[Invalid Resolution (for count)]]=0,OR(Table3[[#This Row],[Appropriate Change Impact for Resolution]]="No",Table3[[#This Row],[Appropriate Change Category for Resolution]]="No")),1,0)</f>
        <v>1</v>
      </c>
    </row>
    <row r="797" spans="1:16" x14ac:dyDescent="0.25">
      <c r="A797" t="s">
        <v>2143</v>
      </c>
      <c r="B797" t="s">
        <v>5</v>
      </c>
      <c r="C797" t="s">
        <v>2144</v>
      </c>
      <c r="D797" t="s">
        <v>157</v>
      </c>
      <c r="E797" t="s">
        <v>7</v>
      </c>
      <c r="F797" t="s">
        <v>324</v>
      </c>
      <c r="I797" t="s">
        <v>20</v>
      </c>
      <c r="J797" s="1" t="s">
        <v>2231</v>
      </c>
      <c r="K797" s="1" t="s">
        <v>2229</v>
      </c>
      <c r="L797" s="1" t="s">
        <v>2231</v>
      </c>
      <c r="M797" t="s">
        <v>2229</v>
      </c>
      <c r="N797" s="7">
        <f>IF(Table3[[#This Row],[Valid Resolution for Type]]="No",1,0)</f>
        <v>0</v>
      </c>
      <c r="O797" s="7">
        <f>IF(AND(Table3[[#This Row],[Invalid Resolution (for count)]]=0,Table3[[#This Row],[Vote Recorded]]="No"),1,0)</f>
        <v>1</v>
      </c>
      <c r="P797" s="7">
        <f>IF(AND(Table3[[#This Row],[Invalid Resolution (for count)]]=0,OR(Table3[[#This Row],[Appropriate Change Impact for Resolution]]="No",Table3[[#This Row],[Appropriate Change Category for Resolution]]="No")),1,0)</f>
        <v>1</v>
      </c>
    </row>
    <row r="798" spans="1:16" x14ac:dyDescent="0.25">
      <c r="A798" t="s">
        <v>2141</v>
      </c>
      <c r="B798" t="s">
        <v>25</v>
      </c>
      <c r="C798" t="s">
        <v>2142</v>
      </c>
      <c r="D798" t="s">
        <v>157</v>
      </c>
      <c r="E798" t="s">
        <v>7</v>
      </c>
      <c r="F798" t="s">
        <v>8</v>
      </c>
      <c r="J798" s="1" t="s">
        <v>2229</v>
      </c>
      <c r="K798" s="1" t="s">
        <v>2229</v>
      </c>
      <c r="L798" s="1" t="s">
        <v>2229</v>
      </c>
      <c r="M798" t="s">
        <v>2229</v>
      </c>
      <c r="N798" s="7">
        <f>IF(Table3[[#This Row],[Valid Resolution for Type]]="No",1,0)</f>
        <v>1</v>
      </c>
      <c r="O798" s="7">
        <f>IF(AND(Table3[[#This Row],[Invalid Resolution (for count)]]=0,Table3[[#This Row],[Vote Recorded]]="No"),1,0)</f>
        <v>0</v>
      </c>
      <c r="P798" s="7">
        <f>IF(AND(Table3[[#This Row],[Invalid Resolution (for count)]]=0,OR(Table3[[#This Row],[Appropriate Change Impact for Resolution]]="No",Table3[[#This Row],[Appropriate Change Category for Resolution]]="No")),1,0)</f>
        <v>0</v>
      </c>
    </row>
    <row r="799" spans="1:16" x14ac:dyDescent="0.25">
      <c r="A799" t="s">
        <v>2139</v>
      </c>
      <c r="B799" t="s">
        <v>5</v>
      </c>
      <c r="C799" t="s">
        <v>2140</v>
      </c>
      <c r="D799" t="s">
        <v>157</v>
      </c>
      <c r="E799" t="s">
        <v>7</v>
      </c>
      <c r="F799" t="s">
        <v>136</v>
      </c>
      <c r="I799" t="s">
        <v>10</v>
      </c>
      <c r="J799" s="1" t="s">
        <v>2231</v>
      </c>
      <c r="K799" s="1" t="s">
        <v>2229</v>
      </c>
      <c r="L799" s="1" t="s">
        <v>2231</v>
      </c>
      <c r="M799" t="s">
        <v>2229</v>
      </c>
      <c r="N799" s="7">
        <f>IF(Table3[[#This Row],[Valid Resolution for Type]]="No",1,0)</f>
        <v>0</v>
      </c>
      <c r="O799" s="7">
        <f>IF(AND(Table3[[#This Row],[Invalid Resolution (for count)]]=0,Table3[[#This Row],[Vote Recorded]]="No"),1,0)</f>
        <v>1</v>
      </c>
      <c r="P799" s="7">
        <f>IF(AND(Table3[[#This Row],[Invalid Resolution (for count)]]=0,OR(Table3[[#This Row],[Appropriate Change Impact for Resolution]]="No",Table3[[#This Row],[Appropriate Change Category for Resolution]]="No")),1,0)</f>
        <v>1</v>
      </c>
    </row>
    <row r="800" spans="1:16" x14ac:dyDescent="0.25">
      <c r="A800" t="s">
        <v>2137</v>
      </c>
      <c r="B800" t="s">
        <v>5</v>
      </c>
      <c r="C800" t="s">
        <v>2138</v>
      </c>
      <c r="D800" t="s">
        <v>157</v>
      </c>
      <c r="E800" t="s">
        <v>7</v>
      </c>
      <c r="F800" t="s">
        <v>8</v>
      </c>
      <c r="I800" t="s">
        <v>10</v>
      </c>
      <c r="J800" s="1" t="s">
        <v>2231</v>
      </c>
      <c r="K800" s="1" t="s">
        <v>2229</v>
      </c>
      <c r="L800" s="1" t="s">
        <v>2229</v>
      </c>
      <c r="M800" t="s">
        <v>2231</v>
      </c>
      <c r="N800" s="7">
        <f>IF(Table3[[#This Row],[Valid Resolution for Type]]="No",1,0)</f>
        <v>0</v>
      </c>
      <c r="O800" s="7">
        <f>IF(AND(Table3[[#This Row],[Invalid Resolution (for count)]]=0,Table3[[#This Row],[Vote Recorded]]="No"),1,0)</f>
        <v>1</v>
      </c>
      <c r="P800" s="7">
        <f>IF(AND(Table3[[#This Row],[Invalid Resolution (for count)]]=0,OR(Table3[[#This Row],[Appropriate Change Impact for Resolution]]="No",Table3[[#This Row],[Appropriate Change Category for Resolution]]="No")),1,0)</f>
        <v>1</v>
      </c>
    </row>
    <row r="801" spans="1:16" x14ac:dyDescent="0.25">
      <c r="A801" t="s">
        <v>2135</v>
      </c>
      <c r="B801" t="s">
        <v>5</v>
      </c>
      <c r="C801" t="s">
        <v>2136</v>
      </c>
      <c r="D801" t="s">
        <v>157</v>
      </c>
      <c r="E801" t="s">
        <v>7</v>
      </c>
      <c r="F801" t="s">
        <v>8</v>
      </c>
      <c r="I801" t="s">
        <v>10</v>
      </c>
      <c r="J801" s="1" t="s">
        <v>2231</v>
      </c>
      <c r="K801" s="1" t="s">
        <v>2229</v>
      </c>
      <c r="L801" s="1" t="s">
        <v>2229</v>
      </c>
      <c r="M801" t="s">
        <v>2231</v>
      </c>
      <c r="N801" s="7">
        <f>IF(Table3[[#This Row],[Valid Resolution for Type]]="No",1,0)</f>
        <v>0</v>
      </c>
      <c r="O801" s="7">
        <f>IF(AND(Table3[[#This Row],[Invalid Resolution (for count)]]=0,Table3[[#This Row],[Vote Recorded]]="No"),1,0)</f>
        <v>1</v>
      </c>
      <c r="P801" s="7">
        <f>IF(AND(Table3[[#This Row],[Invalid Resolution (for count)]]=0,OR(Table3[[#This Row],[Appropriate Change Impact for Resolution]]="No",Table3[[#This Row],[Appropriate Change Category for Resolution]]="No")),1,0)</f>
        <v>1</v>
      </c>
    </row>
    <row r="802" spans="1:16" x14ac:dyDescent="0.25">
      <c r="A802" t="s">
        <v>2133</v>
      </c>
      <c r="B802" t="s">
        <v>5</v>
      </c>
      <c r="C802" t="s">
        <v>2134</v>
      </c>
      <c r="D802" t="s">
        <v>157</v>
      </c>
      <c r="E802" t="s">
        <v>7</v>
      </c>
      <c r="F802" t="s">
        <v>8</v>
      </c>
      <c r="I802" t="s">
        <v>10</v>
      </c>
      <c r="J802" s="1" t="s">
        <v>2231</v>
      </c>
      <c r="K802" s="1" t="s">
        <v>2229</v>
      </c>
      <c r="L802" s="1" t="s">
        <v>2229</v>
      </c>
      <c r="M802" t="s">
        <v>2231</v>
      </c>
      <c r="N802" s="7">
        <f>IF(Table3[[#This Row],[Valid Resolution for Type]]="No",1,0)</f>
        <v>0</v>
      </c>
      <c r="O802" s="7">
        <f>IF(AND(Table3[[#This Row],[Invalid Resolution (for count)]]=0,Table3[[#This Row],[Vote Recorded]]="No"),1,0)</f>
        <v>1</v>
      </c>
      <c r="P802" s="7">
        <f>IF(AND(Table3[[#This Row],[Invalid Resolution (for count)]]=0,OR(Table3[[#This Row],[Appropriate Change Impact for Resolution]]="No",Table3[[#This Row],[Appropriate Change Category for Resolution]]="No")),1,0)</f>
        <v>1</v>
      </c>
    </row>
    <row r="803" spans="1:16" x14ac:dyDescent="0.25">
      <c r="A803" t="s">
        <v>2131</v>
      </c>
      <c r="B803" t="s">
        <v>25</v>
      </c>
      <c r="C803" t="s">
        <v>2132</v>
      </c>
      <c r="D803" t="s">
        <v>157</v>
      </c>
      <c r="E803" t="s">
        <v>7</v>
      </c>
      <c r="F803" t="s">
        <v>22</v>
      </c>
      <c r="J803" s="1" t="s">
        <v>2231</v>
      </c>
      <c r="K803" s="1" t="s">
        <v>2229</v>
      </c>
      <c r="L803" s="1" t="s">
        <v>2231</v>
      </c>
      <c r="M803" t="s">
        <v>2231</v>
      </c>
      <c r="N803" s="7">
        <f>IF(Table3[[#This Row],[Valid Resolution for Type]]="No",1,0)</f>
        <v>0</v>
      </c>
      <c r="O803" s="7">
        <f>IF(AND(Table3[[#This Row],[Invalid Resolution (for count)]]=0,Table3[[#This Row],[Vote Recorded]]="No"),1,0)</f>
        <v>1</v>
      </c>
      <c r="P803" s="7">
        <f>IF(AND(Table3[[#This Row],[Invalid Resolution (for count)]]=0,OR(Table3[[#This Row],[Appropriate Change Impact for Resolution]]="No",Table3[[#This Row],[Appropriate Change Category for Resolution]]="No")),1,0)</f>
        <v>0</v>
      </c>
    </row>
    <row r="804" spans="1:16" x14ac:dyDescent="0.25">
      <c r="A804" t="s">
        <v>2129</v>
      </c>
      <c r="B804" t="s">
        <v>5</v>
      </c>
      <c r="C804" t="s">
        <v>2130</v>
      </c>
      <c r="D804" t="s">
        <v>157</v>
      </c>
      <c r="E804" t="s">
        <v>7</v>
      </c>
      <c r="F804" t="s">
        <v>61</v>
      </c>
      <c r="I804" t="s">
        <v>10</v>
      </c>
      <c r="J804" s="1" t="s">
        <v>2231</v>
      </c>
      <c r="K804" s="1" t="s">
        <v>2229</v>
      </c>
      <c r="L804" s="1" t="s">
        <v>2229</v>
      </c>
      <c r="M804" t="s">
        <v>2231</v>
      </c>
      <c r="N804" s="7">
        <f>IF(Table3[[#This Row],[Valid Resolution for Type]]="No",1,0)</f>
        <v>0</v>
      </c>
      <c r="O804" s="7">
        <f>IF(AND(Table3[[#This Row],[Invalid Resolution (for count)]]=0,Table3[[#This Row],[Vote Recorded]]="No"),1,0)</f>
        <v>1</v>
      </c>
      <c r="P804" s="7">
        <f>IF(AND(Table3[[#This Row],[Invalid Resolution (for count)]]=0,OR(Table3[[#This Row],[Appropriate Change Impact for Resolution]]="No",Table3[[#This Row],[Appropriate Change Category for Resolution]]="No")),1,0)</f>
        <v>1</v>
      </c>
    </row>
    <row r="805" spans="1:16" x14ac:dyDescent="0.25">
      <c r="A805" t="s">
        <v>2127</v>
      </c>
      <c r="B805" t="s">
        <v>25</v>
      </c>
      <c r="C805" t="s">
        <v>2128</v>
      </c>
      <c r="D805" t="s">
        <v>157</v>
      </c>
      <c r="E805" t="s">
        <v>7</v>
      </c>
      <c r="F805" t="s">
        <v>22</v>
      </c>
      <c r="J805" s="1" t="s">
        <v>2231</v>
      </c>
      <c r="K805" s="1" t="s">
        <v>2229</v>
      </c>
      <c r="L805" s="1" t="s">
        <v>2231</v>
      </c>
      <c r="M805" t="s">
        <v>2231</v>
      </c>
      <c r="N805" s="7">
        <f>IF(Table3[[#This Row],[Valid Resolution for Type]]="No",1,0)</f>
        <v>0</v>
      </c>
      <c r="O805" s="7">
        <f>IF(AND(Table3[[#This Row],[Invalid Resolution (for count)]]=0,Table3[[#This Row],[Vote Recorded]]="No"),1,0)</f>
        <v>1</v>
      </c>
      <c r="P805" s="7">
        <f>IF(AND(Table3[[#This Row],[Invalid Resolution (for count)]]=0,OR(Table3[[#This Row],[Appropriate Change Impact for Resolution]]="No",Table3[[#This Row],[Appropriate Change Category for Resolution]]="No")),1,0)</f>
        <v>0</v>
      </c>
    </row>
    <row r="806" spans="1:16" x14ac:dyDescent="0.25">
      <c r="A806" t="s">
        <v>2125</v>
      </c>
      <c r="B806" t="s">
        <v>5</v>
      </c>
      <c r="C806" t="s">
        <v>2126</v>
      </c>
      <c r="D806" t="s">
        <v>157</v>
      </c>
      <c r="E806" t="s">
        <v>7</v>
      </c>
      <c r="F806" t="s">
        <v>136</v>
      </c>
      <c r="I806" t="s">
        <v>10</v>
      </c>
      <c r="J806" s="1" t="s">
        <v>2231</v>
      </c>
      <c r="K806" s="1" t="s">
        <v>2229</v>
      </c>
      <c r="L806" s="1" t="s">
        <v>2231</v>
      </c>
      <c r="M806" t="s">
        <v>2229</v>
      </c>
      <c r="N806" s="7">
        <f>IF(Table3[[#This Row],[Valid Resolution for Type]]="No",1,0)</f>
        <v>0</v>
      </c>
      <c r="O806" s="7">
        <f>IF(AND(Table3[[#This Row],[Invalid Resolution (for count)]]=0,Table3[[#This Row],[Vote Recorded]]="No"),1,0)</f>
        <v>1</v>
      </c>
      <c r="P806" s="7">
        <f>IF(AND(Table3[[#This Row],[Invalid Resolution (for count)]]=0,OR(Table3[[#This Row],[Appropriate Change Impact for Resolution]]="No",Table3[[#This Row],[Appropriate Change Category for Resolution]]="No")),1,0)</f>
        <v>1</v>
      </c>
    </row>
    <row r="807" spans="1:16" x14ac:dyDescent="0.25">
      <c r="A807" t="s">
        <v>2123</v>
      </c>
      <c r="B807" t="s">
        <v>5</v>
      </c>
      <c r="C807" t="s">
        <v>2124</v>
      </c>
      <c r="D807" t="s">
        <v>157</v>
      </c>
      <c r="E807" t="s">
        <v>7</v>
      </c>
      <c r="F807" t="s">
        <v>61</v>
      </c>
      <c r="I807" t="s">
        <v>10</v>
      </c>
      <c r="J807" s="1" t="s">
        <v>2231</v>
      </c>
      <c r="K807" s="1" t="s">
        <v>2229</v>
      </c>
      <c r="L807" s="1" t="s">
        <v>2229</v>
      </c>
      <c r="M807" t="s">
        <v>2231</v>
      </c>
      <c r="N807" s="7">
        <f>IF(Table3[[#This Row],[Valid Resolution for Type]]="No",1,0)</f>
        <v>0</v>
      </c>
      <c r="O807" s="7">
        <f>IF(AND(Table3[[#This Row],[Invalid Resolution (for count)]]=0,Table3[[#This Row],[Vote Recorded]]="No"),1,0)</f>
        <v>1</v>
      </c>
      <c r="P807" s="7">
        <f>IF(AND(Table3[[#This Row],[Invalid Resolution (for count)]]=0,OR(Table3[[#This Row],[Appropriate Change Impact for Resolution]]="No",Table3[[#This Row],[Appropriate Change Category for Resolution]]="No")),1,0)</f>
        <v>1</v>
      </c>
    </row>
    <row r="808" spans="1:16" x14ac:dyDescent="0.25">
      <c r="A808" t="s">
        <v>2121</v>
      </c>
      <c r="B808" t="s">
        <v>5</v>
      </c>
      <c r="C808" t="s">
        <v>2122</v>
      </c>
      <c r="D808" t="s">
        <v>157</v>
      </c>
      <c r="E808" t="s">
        <v>7</v>
      </c>
      <c r="F808" t="s">
        <v>8</v>
      </c>
      <c r="I808" t="s">
        <v>10</v>
      </c>
      <c r="J808" s="1" t="s">
        <v>2231</v>
      </c>
      <c r="K808" s="1" t="s">
        <v>2229</v>
      </c>
      <c r="L808" s="1" t="s">
        <v>2229</v>
      </c>
      <c r="M808" t="s">
        <v>2231</v>
      </c>
      <c r="N808" s="7">
        <f>IF(Table3[[#This Row],[Valid Resolution for Type]]="No",1,0)</f>
        <v>0</v>
      </c>
      <c r="O808" s="7">
        <f>IF(AND(Table3[[#This Row],[Invalid Resolution (for count)]]=0,Table3[[#This Row],[Vote Recorded]]="No"),1,0)</f>
        <v>1</v>
      </c>
      <c r="P808" s="7">
        <f>IF(AND(Table3[[#This Row],[Invalid Resolution (for count)]]=0,OR(Table3[[#This Row],[Appropriate Change Impact for Resolution]]="No",Table3[[#This Row],[Appropriate Change Category for Resolution]]="No")),1,0)</f>
        <v>1</v>
      </c>
    </row>
    <row r="809" spans="1:16" x14ac:dyDescent="0.25">
      <c r="A809" t="s">
        <v>2119</v>
      </c>
      <c r="B809" t="s">
        <v>5</v>
      </c>
      <c r="C809" t="s">
        <v>2120</v>
      </c>
      <c r="D809" t="s">
        <v>157</v>
      </c>
      <c r="E809" t="s">
        <v>7</v>
      </c>
      <c r="F809" t="s">
        <v>8</v>
      </c>
      <c r="I809" t="s">
        <v>20</v>
      </c>
      <c r="J809" s="1" t="s">
        <v>2231</v>
      </c>
      <c r="K809" s="1" t="s">
        <v>2229</v>
      </c>
      <c r="L809" s="1" t="s">
        <v>2229</v>
      </c>
      <c r="M809" t="s">
        <v>2231</v>
      </c>
      <c r="N809" s="7">
        <f>IF(Table3[[#This Row],[Valid Resolution for Type]]="No",1,0)</f>
        <v>0</v>
      </c>
      <c r="O809" s="7">
        <f>IF(AND(Table3[[#This Row],[Invalid Resolution (for count)]]=0,Table3[[#This Row],[Vote Recorded]]="No"),1,0)</f>
        <v>1</v>
      </c>
      <c r="P809" s="7">
        <f>IF(AND(Table3[[#This Row],[Invalid Resolution (for count)]]=0,OR(Table3[[#This Row],[Appropriate Change Impact for Resolution]]="No",Table3[[#This Row],[Appropriate Change Category for Resolution]]="No")),1,0)</f>
        <v>1</v>
      </c>
    </row>
    <row r="810" spans="1:16" x14ac:dyDescent="0.25">
      <c r="A810" t="s">
        <v>2117</v>
      </c>
      <c r="B810" t="s">
        <v>5</v>
      </c>
      <c r="C810" t="s">
        <v>2118</v>
      </c>
      <c r="D810" t="s">
        <v>157</v>
      </c>
      <c r="E810" t="s">
        <v>7</v>
      </c>
      <c r="F810" t="s">
        <v>8</v>
      </c>
      <c r="I810" t="s">
        <v>20</v>
      </c>
      <c r="J810" s="1" t="s">
        <v>2231</v>
      </c>
      <c r="K810" s="1" t="s">
        <v>2229</v>
      </c>
      <c r="L810" s="1" t="s">
        <v>2229</v>
      </c>
      <c r="M810" t="s">
        <v>2231</v>
      </c>
      <c r="N810" s="7">
        <f>IF(Table3[[#This Row],[Valid Resolution for Type]]="No",1,0)</f>
        <v>0</v>
      </c>
      <c r="O810" s="7">
        <f>IF(AND(Table3[[#This Row],[Invalid Resolution (for count)]]=0,Table3[[#This Row],[Vote Recorded]]="No"),1,0)</f>
        <v>1</v>
      </c>
      <c r="P810" s="7">
        <f>IF(AND(Table3[[#This Row],[Invalid Resolution (for count)]]=0,OR(Table3[[#This Row],[Appropriate Change Impact for Resolution]]="No",Table3[[#This Row],[Appropriate Change Category for Resolution]]="No")),1,0)</f>
        <v>1</v>
      </c>
    </row>
    <row r="811" spans="1:16" x14ac:dyDescent="0.25">
      <c r="A811" t="s">
        <v>2115</v>
      </c>
      <c r="B811" t="s">
        <v>5</v>
      </c>
      <c r="C811" t="s">
        <v>2116</v>
      </c>
      <c r="D811" t="s">
        <v>157</v>
      </c>
      <c r="E811" t="s">
        <v>7</v>
      </c>
      <c r="F811" t="s">
        <v>136</v>
      </c>
      <c r="I811" t="s">
        <v>10</v>
      </c>
      <c r="J811" s="1" t="s">
        <v>2231</v>
      </c>
      <c r="K811" s="1" t="s">
        <v>2229</v>
      </c>
      <c r="L811" s="1" t="s">
        <v>2231</v>
      </c>
      <c r="M811" t="s">
        <v>2229</v>
      </c>
      <c r="N811" s="7">
        <f>IF(Table3[[#This Row],[Valid Resolution for Type]]="No",1,0)</f>
        <v>0</v>
      </c>
      <c r="O811" s="7">
        <f>IF(AND(Table3[[#This Row],[Invalid Resolution (for count)]]=0,Table3[[#This Row],[Vote Recorded]]="No"),1,0)</f>
        <v>1</v>
      </c>
      <c r="P811" s="7">
        <f>IF(AND(Table3[[#This Row],[Invalid Resolution (for count)]]=0,OR(Table3[[#This Row],[Appropriate Change Impact for Resolution]]="No",Table3[[#This Row],[Appropriate Change Category for Resolution]]="No")),1,0)</f>
        <v>1</v>
      </c>
    </row>
    <row r="812" spans="1:16" x14ac:dyDescent="0.25">
      <c r="A812" t="s">
        <v>2113</v>
      </c>
      <c r="B812" t="s">
        <v>5</v>
      </c>
      <c r="C812" t="s">
        <v>2114</v>
      </c>
      <c r="D812" t="s">
        <v>157</v>
      </c>
      <c r="E812" t="s">
        <v>7</v>
      </c>
      <c r="F812" t="s">
        <v>136</v>
      </c>
      <c r="I812" t="s">
        <v>20</v>
      </c>
      <c r="J812" s="1" t="s">
        <v>2231</v>
      </c>
      <c r="K812" s="1" t="s">
        <v>2229</v>
      </c>
      <c r="L812" s="1" t="s">
        <v>2231</v>
      </c>
      <c r="M812" t="s">
        <v>2229</v>
      </c>
      <c r="N812" s="7">
        <f>IF(Table3[[#This Row],[Valid Resolution for Type]]="No",1,0)</f>
        <v>0</v>
      </c>
      <c r="O812" s="7">
        <f>IF(AND(Table3[[#This Row],[Invalid Resolution (for count)]]=0,Table3[[#This Row],[Vote Recorded]]="No"),1,0)</f>
        <v>1</v>
      </c>
      <c r="P812" s="7">
        <f>IF(AND(Table3[[#This Row],[Invalid Resolution (for count)]]=0,OR(Table3[[#This Row],[Appropriate Change Impact for Resolution]]="No",Table3[[#This Row],[Appropriate Change Category for Resolution]]="No")),1,0)</f>
        <v>1</v>
      </c>
    </row>
    <row r="813" spans="1:16" x14ac:dyDescent="0.25">
      <c r="A813" t="s">
        <v>2111</v>
      </c>
      <c r="B813" t="s">
        <v>25</v>
      </c>
      <c r="C813" t="s">
        <v>2112</v>
      </c>
      <c r="D813" t="s">
        <v>157</v>
      </c>
      <c r="E813" t="s">
        <v>7</v>
      </c>
      <c r="F813" t="s">
        <v>136</v>
      </c>
      <c r="J813" s="1" t="s">
        <v>2229</v>
      </c>
      <c r="K813" s="1" t="s">
        <v>2229</v>
      </c>
      <c r="L813" s="1" t="s">
        <v>2231</v>
      </c>
      <c r="M813" t="s">
        <v>2231</v>
      </c>
      <c r="N813" s="7">
        <f>IF(Table3[[#This Row],[Valid Resolution for Type]]="No",1,0)</f>
        <v>1</v>
      </c>
      <c r="O813" s="7">
        <f>IF(AND(Table3[[#This Row],[Invalid Resolution (for count)]]=0,Table3[[#This Row],[Vote Recorded]]="No"),1,0)</f>
        <v>0</v>
      </c>
      <c r="P813" s="7">
        <f>IF(AND(Table3[[#This Row],[Invalid Resolution (for count)]]=0,OR(Table3[[#This Row],[Appropriate Change Impact for Resolution]]="No",Table3[[#This Row],[Appropriate Change Category for Resolution]]="No")),1,0)</f>
        <v>0</v>
      </c>
    </row>
    <row r="814" spans="1:16" x14ac:dyDescent="0.25">
      <c r="A814" t="s">
        <v>2109</v>
      </c>
      <c r="B814" t="s">
        <v>5</v>
      </c>
      <c r="C814" t="s">
        <v>2110</v>
      </c>
      <c r="D814" t="s">
        <v>157</v>
      </c>
      <c r="E814" t="s">
        <v>7</v>
      </c>
      <c r="F814" t="s">
        <v>136</v>
      </c>
      <c r="I814" t="s">
        <v>24</v>
      </c>
      <c r="J814" s="1" t="s">
        <v>2231</v>
      </c>
      <c r="K814" s="1" t="s">
        <v>2229</v>
      </c>
      <c r="L814" s="1" t="s">
        <v>2231</v>
      </c>
      <c r="M814" t="s">
        <v>2229</v>
      </c>
      <c r="N814" s="7">
        <f>IF(Table3[[#This Row],[Valid Resolution for Type]]="No",1,0)</f>
        <v>0</v>
      </c>
      <c r="O814" s="7">
        <f>IF(AND(Table3[[#This Row],[Invalid Resolution (for count)]]=0,Table3[[#This Row],[Vote Recorded]]="No"),1,0)</f>
        <v>1</v>
      </c>
      <c r="P814" s="7">
        <f>IF(AND(Table3[[#This Row],[Invalid Resolution (for count)]]=0,OR(Table3[[#This Row],[Appropriate Change Impact for Resolution]]="No",Table3[[#This Row],[Appropriate Change Category for Resolution]]="No")),1,0)</f>
        <v>1</v>
      </c>
    </row>
    <row r="815" spans="1:16" x14ac:dyDescent="0.25">
      <c r="A815" t="s">
        <v>2107</v>
      </c>
      <c r="B815" t="s">
        <v>5</v>
      </c>
      <c r="C815" t="s">
        <v>2108</v>
      </c>
      <c r="D815" t="s">
        <v>157</v>
      </c>
      <c r="E815" t="s">
        <v>7</v>
      </c>
      <c r="F815" t="s">
        <v>136</v>
      </c>
      <c r="I815" t="s">
        <v>24</v>
      </c>
      <c r="J815" s="1" t="s">
        <v>2231</v>
      </c>
      <c r="K815" s="1" t="s">
        <v>2229</v>
      </c>
      <c r="L815" s="1" t="s">
        <v>2231</v>
      </c>
      <c r="M815" t="s">
        <v>2229</v>
      </c>
      <c r="N815" s="7">
        <f>IF(Table3[[#This Row],[Valid Resolution for Type]]="No",1,0)</f>
        <v>0</v>
      </c>
      <c r="O815" s="7">
        <f>IF(AND(Table3[[#This Row],[Invalid Resolution (for count)]]=0,Table3[[#This Row],[Vote Recorded]]="No"),1,0)</f>
        <v>1</v>
      </c>
      <c r="P815" s="7">
        <f>IF(AND(Table3[[#This Row],[Invalid Resolution (for count)]]=0,OR(Table3[[#This Row],[Appropriate Change Impact for Resolution]]="No",Table3[[#This Row],[Appropriate Change Category for Resolution]]="No")),1,0)</f>
        <v>1</v>
      </c>
    </row>
    <row r="816" spans="1:16" x14ac:dyDescent="0.25">
      <c r="A816" t="s">
        <v>2105</v>
      </c>
      <c r="B816" t="s">
        <v>5</v>
      </c>
      <c r="C816" t="s">
        <v>2106</v>
      </c>
      <c r="D816" t="s">
        <v>157</v>
      </c>
      <c r="E816" t="s">
        <v>7</v>
      </c>
      <c r="F816" t="s">
        <v>136</v>
      </c>
      <c r="J816" s="1" t="s">
        <v>2231</v>
      </c>
      <c r="K816" s="1" t="s">
        <v>2229</v>
      </c>
      <c r="L816" s="1" t="s">
        <v>2231</v>
      </c>
      <c r="M816" t="s">
        <v>2231</v>
      </c>
      <c r="N816" s="7">
        <f>IF(Table3[[#This Row],[Valid Resolution for Type]]="No",1,0)</f>
        <v>0</v>
      </c>
      <c r="O816" s="7">
        <f>IF(AND(Table3[[#This Row],[Invalid Resolution (for count)]]=0,Table3[[#This Row],[Vote Recorded]]="No"),1,0)</f>
        <v>1</v>
      </c>
      <c r="P816" s="7">
        <f>IF(AND(Table3[[#This Row],[Invalid Resolution (for count)]]=0,OR(Table3[[#This Row],[Appropriate Change Impact for Resolution]]="No",Table3[[#This Row],[Appropriate Change Category for Resolution]]="No")),1,0)</f>
        <v>0</v>
      </c>
    </row>
    <row r="817" spans="1:16" x14ac:dyDescent="0.25">
      <c r="A817" t="s">
        <v>2103</v>
      </c>
      <c r="B817" t="s">
        <v>5</v>
      </c>
      <c r="C817" t="s">
        <v>2104</v>
      </c>
      <c r="D817" t="s">
        <v>157</v>
      </c>
      <c r="E817" t="s">
        <v>7</v>
      </c>
      <c r="F817" t="s">
        <v>136</v>
      </c>
      <c r="I817" t="s">
        <v>20</v>
      </c>
      <c r="J817" s="1" t="s">
        <v>2231</v>
      </c>
      <c r="K817" s="1" t="s">
        <v>2229</v>
      </c>
      <c r="L817" s="1" t="s">
        <v>2231</v>
      </c>
      <c r="M817" t="s">
        <v>2229</v>
      </c>
      <c r="N817" s="7">
        <f>IF(Table3[[#This Row],[Valid Resolution for Type]]="No",1,0)</f>
        <v>0</v>
      </c>
      <c r="O817" s="7">
        <f>IF(AND(Table3[[#This Row],[Invalid Resolution (for count)]]=0,Table3[[#This Row],[Vote Recorded]]="No"),1,0)</f>
        <v>1</v>
      </c>
      <c r="P817" s="7">
        <f>IF(AND(Table3[[#This Row],[Invalid Resolution (for count)]]=0,OR(Table3[[#This Row],[Appropriate Change Impact for Resolution]]="No",Table3[[#This Row],[Appropriate Change Category for Resolution]]="No")),1,0)</f>
        <v>1</v>
      </c>
    </row>
    <row r="818" spans="1:16" x14ac:dyDescent="0.25">
      <c r="A818" t="s">
        <v>2101</v>
      </c>
      <c r="B818" t="s">
        <v>5</v>
      </c>
      <c r="C818" t="s">
        <v>2102</v>
      </c>
      <c r="D818" t="s">
        <v>157</v>
      </c>
      <c r="E818" t="s">
        <v>7</v>
      </c>
      <c r="F818" t="s">
        <v>136</v>
      </c>
      <c r="I818" t="s">
        <v>20</v>
      </c>
      <c r="J818" s="1" t="s">
        <v>2231</v>
      </c>
      <c r="K818" s="1" t="s">
        <v>2229</v>
      </c>
      <c r="L818" s="1" t="s">
        <v>2231</v>
      </c>
      <c r="M818" t="s">
        <v>2229</v>
      </c>
      <c r="N818" s="7">
        <f>IF(Table3[[#This Row],[Valid Resolution for Type]]="No",1,0)</f>
        <v>0</v>
      </c>
      <c r="O818" s="7">
        <f>IF(AND(Table3[[#This Row],[Invalid Resolution (for count)]]=0,Table3[[#This Row],[Vote Recorded]]="No"),1,0)</f>
        <v>1</v>
      </c>
      <c r="P818" s="7">
        <f>IF(AND(Table3[[#This Row],[Invalid Resolution (for count)]]=0,OR(Table3[[#This Row],[Appropriate Change Impact for Resolution]]="No",Table3[[#This Row],[Appropriate Change Category for Resolution]]="No")),1,0)</f>
        <v>1</v>
      </c>
    </row>
    <row r="819" spans="1:16" x14ac:dyDescent="0.25">
      <c r="A819" t="s">
        <v>2099</v>
      </c>
      <c r="B819" t="s">
        <v>5</v>
      </c>
      <c r="C819" t="s">
        <v>2100</v>
      </c>
      <c r="D819" t="s">
        <v>157</v>
      </c>
      <c r="E819" t="s">
        <v>7</v>
      </c>
      <c r="F819" t="s">
        <v>136</v>
      </c>
      <c r="I819" t="s">
        <v>20</v>
      </c>
      <c r="J819" s="1" t="s">
        <v>2231</v>
      </c>
      <c r="K819" s="1" t="s">
        <v>2229</v>
      </c>
      <c r="L819" s="1" t="s">
        <v>2231</v>
      </c>
      <c r="M819" t="s">
        <v>2229</v>
      </c>
      <c r="N819" s="7">
        <f>IF(Table3[[#This Row],[Valid Resolution for Type]]="No",1,0)</f>
        <v>0</v>
      </c>
      <c r="O819" s="7">
        <f>IF(AND(Table3[[#This Row],[Invalid Resolution (for count)]]=0,Table3[[#This Row],[Vote Recorded]]="No"),1,0)</f>
        <v>1</v>
      </c>
      <c r="P819" s="7">
        <f>IF(AND(Table3[[#This Row],[Invalid Resolution (for count)]]=0,OR(Table3[[#This Row],[Appropriate Change Impact for Resolution]]="No",Table3[[#This Row],[Appropriate Change Category for Resolution]]="No")),1,0)</f>
        <v>1</v>
      </c>
    </row>
    <row r="820" spans="1:16" x14ac:dyDescent="0.25">
      <c r="A820" t="s">
        <v>2097</v>
      </c>
      <c r="B820" t="s">
        <v>5</v>
      </c>
      <c r="C820" t="s">
        <v>2098</v>
      </c>
      <c r="D820" t="s">
        <v>157</v>
      </c>
      <c r="E820" t="s">
        <v>7</v>
      </c>
      <c r="F820" t="s">
        <v>136</v>
      </c>
      <c r="I820" t="s">
        <v>10</v>
      </c>
      <c r="J820" s="1" t="s">
        <v>2231</v>
      </c>
      <c r="K820" s="1" t="s">
        <v>2229</v>
      </c>
      <c r="L820" s="1" t="s">
        <v>2231</v>
      </c>
      <c r="M820" t="s">
        <v>2229</v>
      </c>
      <c r="N820" s="7">
        <f>IF(Table3[[#This Row],[Valid Resolution for Type]]="No",1,0)</f>
        <v>0</v>
      </c>
      <c r="O820" s="7">
        <f>IF(AND(Table3[[#This Row],[Invalid Resolution (for count)]]=0,Table3[[#This Row],[Vote Recorded]]="No"),1,0)</f>
        <v>1</v>
      </c>
      <c r="P820" s="7">
        <f>IF(AND(Table3[[#This Row],[Invalid Resolution (for count)]]=0,OR(Table3[[#This Row],[Appropriate Change Impact for Resolution]]="No",Table3[[#This Row],[Appropriate Change Category for Resolution]]="No")),1,0)</f>
        <v>1</v>
      </c>
    </row>
    <row r="821" spans="1:16" x14ac:dyDescent="0.25">
      <c r="A821" t="s">
        <v>2095</v>
      </c>
      <c r="B821" t="s">
        <v>5</v>
      </c>
      <c r="C821" t="s">
        <v>2096</v>
      </c>
      <c r="D821" t="s">
        <v>157</v>
      </c>
      <c r="E821" t="s">
        <v>7</v>
      </c>
      <c r="F821" t="s">
        <v>61</v>
      </c>
      <c r="I821" t="s">
        <v>10</v>
      </c>
      <c r="J821" s="1" t="s">
        <v>2231</v>
      </c>
      <c r="K821" s="1" t="s">
        <v>2229</v>
      </c>
      <c r="L821" s="1" t="s">
        <v>2229</v>
      </c>
      <c r="M821" t="s">
        <v>2231</v>
      </c>
      <c r="N821" s="7">
        <f>IF(Table3[[#This Row],[Valid Resolution for Type]]="No",1,0)</f>
        <v>0</v>
      </c>
      <c r="O821" s="7">
        <f>IF(AND(Table3[[#This Row],[Invalid Resolution (for count)]]=0,Table3[[#This Row],[Vote Recorded]]="No"),1,0)</f>
        <v>1</v>
      </c>
      <c r="P821" s="7">
        <f>IF(AND(Table3[[#This Row],[Invalid Resolution (for count)]]=0,OR(Table3[[#This Row],[Appropriate Change Impact for Resolution]]="No",Table3[[#This Row],[Appropriate Change Category for Resolution]]="No")),1,0)</f>
        <v>1</v>
      </c>
    </row>
    <row r="822" spans="1:16" x14ac:dyDescent="0.25">
      <c r="A822" t="s">
        <v>2093</v>
      </c>
      <c r="B822" t="s">
        <v>5</v>
      </c>
      <c r="C822" t="s">
        <v>2094</v>
      </c>
      <c r="D822" t="s">
        <v>157</v>
      </c>
      <c r="E822" t="s">
        <v>7</v>
      </c>
      <c r="F822" t="s">
        <v>136</v>
      </c>
      <c r="J822" s="1" t="s">
        <v>2231</v>
      </c>
      <c r="K822" s="1" t="s">
        <v>2229</v>
      </c>
      <c r="L822" s="1" t="s">
        <v>2231</v>
      </c>
      <c r="M822" t="s">
        <v>2231</v>
      </c>
      <c r="N822" s="7">
        <f>IF(Table3[[#This Row],[Valid Resolution for Type]]="No",1,0)</f>
        <v>0</v>
      </c>
      <c r="O822" s="7">
        <f>IF(AND(Table3[[#This Row],[Invalid Resolution (for count)]]=0,Table3[[#This Row],[Vote Recorded]]="No"),1,0)</f>
        <v>1</v>
      </c>
      <c r="P822" s="7">
        <f>IF(AND(Table3[[#This Row],[Invalid Resolution (for count)]]=0,OR(Table3[[#This Row],[Appropriate Change Impact for Resolution]]="No",Table3[[#This Row],[Appropriate Change Category for Resolution]]="No")),1,0)</f>
        <v>0</v>
      </c>
    </row>
    <row r="823" spans="1:16" x14ac:dyDescent="0.25">
      <c r="A823" t="s">
        <v>2091</v>
      </c>
      <c r="B823" t="s">
        <v>5</v>
      </c>
      <c r="C823" t="s">
        <v>2092</v>
      </c>
      <c r="D823" t="s">
        <v>157</v>
      </c>
      <c r="E823" t="s">
        <v>7</v>
      </c>
      <c r="F823" t="s">
        <v>136</v>
      </c>
      <c r="J823" s="1" t="s">
        <v>2231</v>
      </c>
      <c r="K823" s="1" t="s">
        <v>2229</v>
      </c>
      <c r="L823" s="1" t="s">
        <v>2231</v>
      </c>
      <c r="M823" t="s">
        <v>2231</v>
      </c>
      <c r="N823" s="7">
        <f>IF(Table3[[#This Row],[Valid Resolution for Type]]="No",1,0)</f>
        <v>0</v>
      </c>
      <c r="O823" s="7">
        <f>IF(AND(Table3[[#This Row],[Invalid Resolution (for count)]]=0,Table3[[#This Row],[Vote Recorded]]="No"),1,0)</f>
        <v>1</v>
      </c>
      <c r="P823" s="7">
        <f>IF(AND(Table3[[#This Row],[Invalid Resolution (for count)]]=0,OR(Table3[[#This Row],[Appropriate Change Impact for Resolution]]="No",Table3[[#This Row],[Appropriate Change Category for Resolution]]="No")),1,0)</f>
        <v>0</v>
      </c>
    </row>
    <row r="824" spans="1:16" x14ac:dyDescent="0.25">
      <c r="A824" t="s">
        <v>2089</v>
      </c>
      <c r="B824" t="s">
        <v>5</v>
      </c>
      <c r="C824" t="s">
        <v>2090</v>
      </c>
      <c r="D824" t="s">
        <v>157</v>
      </c>
      <c r="E824" t="s">
        <v>7</v>
      </c>
      <c r="F824" t="s">
        <v>136</v>
      </c>
      <c r="I824" t="s">
        <v>10</v>
      </c>
      <c r="J824" s="1" t="s">
        <v>2231</v>
      </c>
      <c r="K824" s="1" t="s">
        <v>2229</v>
      </c>
      <c r="L824" s="1" t="s">
        <v>2231</v>
      </c>
      <c r="M824" t="s">
        <v>2229</v>
      </c>
      <c r="N824" s="7">
        <f>IF(Table3[[#This Row],[Valid Resolution for Type]]="No",1,0)</f>
        <v>0</v>
      </c>
      <c r="O824" s="7">
        <f>IF(AND(Table3[[#This Row],[Invalid Resolution (for count)]]=0,Table3[[#This Row],[Vote Recorded]]="No"),1,0)</f>
        <v>1</v>
      </c>
      <c r="P824" s="7">
        <f>IF(AND(Table3[[#This Row],[Invalid Resolution (for count)]]=0,OR(Table3[[#This Row],[Appropriate Change Impact for Resolution]]="No",Table3[[#This Row],[Appropriate Change Category for Resolution]]="No")),1,0)</f>
        <v>1</v>
      </c>
    </row>
    <row r="825" spans="1:16" x14ac:dyDescent="0.25">
      <c r="A825" t="s">
        <v>2087</v>
      </c>
      <c r="B825" t="s">
        <v>5</v>
      </c>
      <c r="C825" t="s">
        <v>2088</v>
      </c>
      <c r="D825" t="s">
        <v>157</v>
      </c>
      <c r="E825" t="s">
        <v>7</v>
      </c>
      <c r="F825" t="s">
        <v>88</v>
      </c>
      <c r="J825" s="1" t="s">
        <v>2229</v>
      </c>
      <c r="K825" s="1" t="s">
        <v>2229</v>
      </c>
      <c r="L825" s="1" t="s">
        <v>2231</v>
      </c>
      <c r="M825" s="1" t="s">
        <v>2231</v>
      </c>
      <c r="N825" s="7">
        <f>IF(Table3[[#This Row],[Valid Resolution for Type]]="No",1,0)</f>
        <v>1</v>
      </c>
      <c r="O825" s="7">
        <f>IF(AND(Table3[[#This Row],[Invalid Resolution (for count)]]=0,Table3[[#This Row],[Vote Recorded]]="No"),1,0)</f>
        <v>0</v>
      </c>
      <c r="P825" s="7">
        <f>IF(AND(Table3[[#This Row],[Invalid Resolution (for count)]]=0,OR(Table3[[#This Row],[Appropriate Change Impact for Resolution]]="No",Table3[[#This Row],[Appropriate Change Category for Resolution]]="No")),1,0)</f>
        <v>0</v>
      </c>
    </row>
    <row r="826" spans="1:16" x14ac:dyDescent="0.25">
      <c r="A826" t="s">
        <v>2085</v>
      </c>
      <c r="B826" t="s">
        <v>5</v>
      </c>
      <c r="C826" t="s">
        <v>2086</v>
      </c>
      <c r="D826" t="s">
        <v>157</v>
      </c>
      <c r="E826" t="s">
        <v>7</v>
      </c>
      <c r="F826" t="s">
        <v>136</v>
      </c>
      <c r="I826" t="s">
        <v>10</v>
      </c>
      <c r="J826" s="1" t="s">
        <v>2231</v>
      </c>
      <c r="K826" s="1" t="s">
        <v>2229</v>
      </c>
      <c r="L826" s="1" t="s">
        <v>2231</v>
      </c>
      <c r="M826" t="s">
        <v>2229</v>
      </c>
      <c r="N826" s="7">
        <f>IF(Table3[[#This Row],[Valid Resolution for Type]]="No",1,0)</f>
        <v>0</v>
      </c>
      <c r="O826" s="7">
        <f>IF(AND(Table3[[#This Row],[Invalid Resolution (for count)]]=0,Table3[[#This Row],[Vote Recorded]]="No"),1,0)</f>
        <v>1</v>
      </c>
      <c r="P826" s="7">
        <f>IF(AND(Table3[[#This Row],[Invalid Resolution (for count)]]=0,OR(Table3[[#This Row],[Appropriate Change Impact for Resolution]]="No",Table3[[#This Row],[Appropriate Change Category for Resolution]]="No")),1,0)</f>
        <v>1</v>
      </c>
    </row>
    <row r="827" spans="1:16" x14ac:dyDescent="0.25">
      <c r="A827" t="s">
        <v>2083</v>
      </c>
      <c r="B827" t="s">
        <v>5</v>
      </c>
      <c r="C827" t="s">
        <v>2084</v>
      </c>
      <c r="D827" t="s">
        <v>157</v>
      </c>
      <c r="E827" t="s">
        <v>7</v>
      </c>
      <c r="F827" t="s">
        <v>136</v>
      </c>
      <c r="I827" t="s">
        <v>10</v>
      </c>
      <c r="J827" s="1" t="s">
        <v>2231</v>
      </c>
      <c r="K827" s="1" t="s">
        <v>2229</v>
      </c>
      <c r="L827" s="1" t="s">
        <v>2231</v>
      </c>
      <c r="M827" t="s">
        <v>2229</v>
      </c>
      <c r="N827" s="7">
        <f>IF(Table3[[#This Row],[Valid Resolution for Type]]="No",1,0)</f>
        <v>0</v>
      </c>
      <c r="O827" s="7">
        <f>IF(AND(Table3[[#This Row],[Invalid Resolution (for count)]]=0,Table3[[#This Row],[Vote Recorded]]="No"),1,0)</f>
        <v>1</v>
      </c>
      <c r="P827" s="7">
        <f>IF(AND(Table3[[#This Row],[Invalid Resolution (for count)]]=0,OR(Table3[[#This Row],[Appropriate Change Impact for Resolution]]="No",Table3[[#This Row],[Appropriate Change Category for Resolution]]="No")),1,0)</f>
        <v>1</v>
      </c>
    </row>
    <row r="828" spans="1:16" x14ac:dyDescent="0.25">
      <c r="A828" t="s">
        <v>2081</v>
      </c>
      <c r="B828" t="s">
        <v>5</v>
      </c>
      <c r="C828" t="s">
        <v>2082</v>
      </c>
      <c r="D828" t="s">
        <v>157</v>
      </c>
      <c r="E828" t="s">
        <v>7</v>
      </c>
      <c r="F828" t="s">
        <v>136</v>
      </c>
      <c r="J828" s="1" t="s">
        <v>2231</v>
      </c>
      <c r="K828" s="1" t="s">
        <v>2229</v>
      </c>
      <c r="L828" s="1" t="s">
        <v>2231</v>
      </c>
      <c r="M828" t="s">
        <v>2231</v>
      </c>
      <c r="N828" s="7">
        <f>IF(Table3[[#This Row],[Valid Resolution for Type]]="No",1,0)</f>
        <v>0</v>
      </c>
      <c r="O828" s="7">
        <f>IF(AND(Table3[[#This Row],[Invalid Resolution (for count)]]=0,Table3[[#This Row],[Vote Recorded]]="No"),1,0)</f>
        <v>1</v>
      </c>
      <c r="P828" s="7">
        <f>IF(AND(Table3[[#This Row],[Invalid Resolution (for count)]]=0,OR(Table3[[#This Row],[Appropriate Change Impact for Resolution]]="No",Table3[[#This Row],[Appropriate Change Category for Resolution]]="No")),1,0)</f>
        <v>0</v>
      </c>
    </row>
    <row r="829" spans="1:16" x14ac:dyDescent="0.25">
      <c r="A829" t="s">
        <v>2079</v>
      </c>
      <c r="B829" t="s">
        <v>5</v>
      </c>
      <c r="C829" t="s">
        <v>2080</v>
      </c>
      <c r="D829" t="s">
        <v>157</v>
      </c>
      <c r="E829" t="s">
        <v>7</v>
      </c>
      <c r="F829" t="s">
        <v>136</v>
      </c>
      <c r="J829" s="1" t="s">
        <v>2231</v>
      </c>
      <c r="K829" s="1" t="s">
        <v>2229</v>
      </c>
      <c r="L829" s="1" t="s">
        <v>2231</v>
      </c>
      <c r="M829" t="s">
        <v>2231</v>
      </c>
      <c r="N829" s="7">
        <f>IF(Table3[[#This Row],[Valid Resolution for Type]]="No",1,0)</f>
        <v>0</v>
      </c>
      <c r="O829" s="7">
        <f>IF(AND(Table3[[#This Row],[Invalid Resolution (for count)]]=0,Table3[[#This Row],[Vote Recorded]]="No"),1,0)</f>
        <v>1</v>
      </c>
      <c r="P829" s="7">
        <f>IF(AND(Table3[[#This Row],[Invalid Resolution (for count)]]=0,OR(Table3[[#This Row],[Appropriate Change Impact for Resolution]]="No",Table3[[#This Row],[Appropriate Change Category for Resolution]]="No")),1,0)</f>
        <v>0</v>
      </c>
    </row>
    <row r="830" spans="1:16" x14ac:dyDescent="0.25">
      <c r="A830" t="s">
        <v>517</v>
      </c>
      <c r="B830" t="s">
        <v>5</v>
      </c>
      <c r="C830" t="s">
        <v>518</v>
      </c>
      <c r="D830" t="s">
        <v>157</v>
      </c>
      <c r="E830" t="s">
        <v>7</v>
      </c>
      <c r="F830" t="s">
        <v>88</v>
      </c>
      <c r="G830" t="s">
        <v>519</v>
      </c>
      <c r="J830" s="1" t="s">
        <v>2229</v>
      </c>
      <c r="K830" s="1" t="s">
        <v>2231</v>
      </c>
      <c r="L830" s="1" t="s">
        <v>2231</v>
      </c>
      <c r="M830" s="1" t="s">
        <v>2231</v>
      </c>
      <c r="N830" s="7">
        <f>IF(Table3[[#This Row],[Valid Resolution for Type]]="No",1,0)</f>
        <v>1</v>
      </c>
      <c r="O830" s="7">
        <f>IF(AND(Table3[[#This Row],[Invalid Resolution (for count)]]=0,Table3[[#This Row],[Vote Recorded]]="No"),1,0)</f>
        <v>0</v>
      </c>
      <c r="P830" s="7">
        <f>IF(AND(Table3[[#This Row],[Invalid Resolution (for count)]]=0,OR(Table3[[#This Row],[Appropriate Change Impact for Resolution]]="No",Table3[[#This Row],[Appropriate Change Category for Resolution]]="No")),1,0)</f>
        <v>0</v>
      </c>
    </row>
    <row r="831" spans="1:16" x14ac:dyDescent="0.25">
      <c r="A831" t="s">
        <v>2077</v>
      </c>
      <c r="B831" t="s">
        <v>5</v>
      </c>
      <c r="C831" t="s">
        <v>2078</v>
      </c>
      <c r="D831" t="s">
        <v>157</v>
      </c>
      <c r="E831" t="s">
        <v>7</v>
      </c>
      <c r="F831" t="s">
        <v>136</v>
      </c>
      <c r="J831" s="1" t="s">
        <v>2231</v>
      </c>
      <c r="K831" s="1" t="s">
        <v>2229</v>
      </c>
      <c r="L831" s="1" t="s">
        <v>2231</v>
      </c>
      <c r="M831" t="s">
        <v>2231</v>
      </c>
      <c r="N831" s="7">
        <f>IF(Table3[[#This Row],[Valid Resolution for Type]]="No",1,0)</f>
        <v>0</v>
      </c>
      <c r="O831" s="7">
        <f>IF(AND(Table3[[#This Row],[Invalid Resolution (for count)]]=0,Table3[[#This Row],[Vote Recorded]]="No"),1,0)</f>
        <v>1</v>
      </c>
      <c r="P831" s="7">
        <f>IF(AND(Table3[[#This Row],[Invalid Resolution (for count)]]=0,OR(Table3[[#This Row],[Appropriate Change Impact for Resolution]]="No",Table3[[#This Row],[Appropriate Change Category for Resolution]]="No")),1,0)</f>
        <v>0</v>
      </c>
    </row>
    <row r="832" spans="1:16" x14ac:dyDescent="0.25">
      <c r="A832" t="s">
        <v>2075</v>
      </c>
      <c r="B832" t="s">
        <v>5</v>
      </c>
      <c r="C832" t="s">
        <v>2076</v>
      </c>
      <c r="D832" t="s">
        <v>157</v>
      </c>
      <c r="E832" t="s">
        <v>7</v>
      </c>
      <c r="F832" t="s">
        <v>136</v>
      </c>
      <c r="J832" s="1" t="s">
        <v>2231</v>
      </c>
      <c r="K832" s="1" t="s">
        <v>2229</v>
      </c>
      <c r="L832" s="1" t="s">
        <v>2231</v>
      </c>
      <c r="M832" t="s">
        <v>2231</v>
      </c>
      <c r="N832" s="7">
        <f>IF(Table3[[#This Row],[Valid Resolution for Type]]="No",1,0)</f>
        <v>0</v>
      </c>
      <c r="O832" s="7">
        <f>IF(AND(Table3[[#This Row],[Invalid Resolution (for count)]]=0,Table3[[#This Row],[Vote Recorded]]="No"),1,0)</f>
        <v>1</v>
      </c>
      <c r="P832" s="7">
        <f>IF(AND(Table3[[#This Row],[Invalid Resolution (for count)]]=0,OR(Table3[[#This Row],[Appropriate Change Impact for Resolution]]="No",Table3[[#This Row],[Appropriate Change Category for Resolution]]="No")),1,0)</f>
        <v>0</v>
      </c>
    </row>
    <row r="833" spans="1:16" x14ac:dyDescent="0.25">
      <c r="A833" t="s">
        <v>2073</v>
      </c>
      <c r="B833" t="s">
        <v>5</v>
      </c>
      <c r="C833" t="s">
        <v>2074</v>
      </c>
      <c r="D833" t="s">
        <v>157</v>
      </c>
      <c r="E833" t="s">
        <v>7</v>
      </c>
      <c r="F833" t="s">
        <v>136</v>
      </c>
      <c r="J833" s="1" t="s">
        <v>2231</v>
      </c>
      <c r="K833" s="1" t="s">
        <v>2229</v>
      </c>
      <c r="L833" s="1" t="s">
        <v>2231</v>
      </c>
      <c r="M833" t="s">
        <v>2231</v>
      </c>
      <c r="N833" s="7">
        <f>IF(Table3[[#This Row],[Valid Resolution for Type]]="No",1,0)</f>
        <v>0</v>
      </c>
      <c r="O833" s="7">
        <f>IF(AND(Table3[[#This Row],[Invalid Resolution (for count)]]=0,Table3[[#This Row],[Vote Recorded]]="No"),1,0)</f>
        <v>1</v>
      </c>
      <c r="P833" s="7">
        <f>IF(AND(Table3[[#This Row],[Invalid Resolution (for count)]]=0,OR(Table3[[#This Row],[Appropriate Change Impact for Resolution]]="No",Table3[[#This Row],[Appropriate Change Category for Resolution]]="No")),1,0)</f>
        <v>0</v>
      </c>
    </row>
    <row r="834" spans="1:16" x14ac:dyDescent="0.25">
      <c r="A834" t="s">
        <v>2071</v>
      </c>
      <c r="B834" t="s">
        <v>5</v>
      </c>
      <c r="C834" t="s">
        <v>2072</v>
      </c>
      <c r="D834" t="s">
        <v>157</v>
      </c>
      <c r="E834" t="s">
        <v>7</v>
      </c>
      <c r="F834" t="s">
        <v>136</v>
      </c>
      <c r="J834" s="1" t="s">
        <v>2231</v>
      </c>
      <c r="K834" s="1" t="s">
        <v>2229</v>
      </c>
      <c r="L834" s="1" t="s">
        <v>2231</v>
      </c>
      <c r="M834" t="s">
        <v>2231</v>
      </c>
      <c r="N834" s="7">
        <f>IF(Table3[[#This Row],[Valid Resolution for Type]]="No",1,0)</f>
        <v>0</v>
      </c>
      <c r="O834" s="7">
        <f>IF(AND(Table3[[#This Row],[Invalid Resolution (for count)]]=0,Table3[[#This Row],[Vote Recorded]]="No"),1,0)</f>
        <v>1</v>
      </c>
      <c r="P834" s="7">
        <f>IF(AND(Table3[[#This Row],[Invalid Resolution (for count)]]=0,OR(Table3[[#This Row],[Appropriate Change Impact for Resolution]]="No",Table3[[#This Row],[Appropriate Change Category for Resolution]]="No")),1,0)</f>
        <v>0</v>
      </c>
    </row>
    <row r="835" spans="1:16" x14ac:dyDescent="0.25">
      <c r="A835" t="s">
        <v>2069</v>
      </c>
      <c r="B835" t="s">
        <v>5</v>
      </c>
      <c r="C835" t="s">
        <v>2070</v>
      </c>
      <c r="D835" t="s">
        <v>157</v>
      </c>
      <c r="E835" t="s">
        <v>7</v>
      </c>
      <c r="F835" t="s">
        <v>136</v>
      </c>
      <c r="J835" s="1" t="s">
        <v>2231</v>
      </c>
      <c r="K835" s="1" t="s">
        <v>2229</v>
      </c>
      <c r="L835" s="1" t="s">
        <v>2231</v>
      </c>
      <c r="M835" t="s">
        <v>2231</v>
      </c>
      <c r="N835" s="7">
        <f>IF(Table3[[#This Row],[Valid Resolution for Type]]="No",1,0)</f>
        <v>0</v>
      </c>
      <c r="O835" s="7">
        <f>IF(AND(Table3[[#This Row],[Invalid Resolution (for count)]]=0,Table3[[#This Row],[Vote Recorded]]="No"),1,0)</f>
        <v>1</v>
      </c>
      <c r="P835" s="7">
        <f>IF(AND(Table3[[#This Row],[Invalid Resolution (for count)]]=0,OR(Table3[[#This Row],[Appropriate Change Impact for Resolution]]="No",Table3[[#This Row],[Appropriate Change Category for Resolution]]="No")),1,0)</f>
        <v>0</v>
      </c>
    </row>
    <row r="836" spans="1:16" x14ac:dyDescent="0.25">
      <c r="A836" t="s">
        <v>2067</v>
      </c>
      <c r="B836" t="s">
        <v>5</v>
      </c>
      <c r="C836" t="s">
        <v>2068</v>
      </c>
      <c r="D836" t="s">
        <v>157</v>
      </c>
      <c r="E836" t="s">
        <v>7</v>
      </c>
      <c r="F836" t="s">
        <v>136</v>
      </c>
      <c r="J836" s="1" t="s">
        <v>2231</v>
      </c>
      <c r="K836" s="1" t="s">
        <v>2229</v>
      </c>
      <c r="L836" s="1" t="s">
        <v>2231</v>
      </c>
      <c r="M836" t="s">
        <v>2231</v>
      </c>
      <c r="N836" s="7">
        <f>IF(Table3[[#This Row],[Valid Resolution for Type]]="No",1,0)</f>
        <v>0</v>
      </c>
      <c r="O836" s="7">
        <f>IF(AND(Table3[[#This Row],[Invalid Resolution (for count)]]=0,Table3[[#This Row],[Vote Recorded]]="No"),1,0)</f>
        <v>1</v>
      </c>
      <c r="P836" s="7">
        <f>IF(AND(Table3[[#This Row],[Invalid Resolution (for count)]]=0,OR(Table3[[#This Row],[Appropriate Change Impact for Resolution]]="No",Table3[[#This Row],[Appropriate Change Category for Resolution]]="No")),1,0)</f>
        <v>0</v>
      </c>
    </row>
    <row r="837" spans="1:16" x14ac:dyDescent="0.25">
      <c r="A837" t="s">
        <v>2065</v>
      </c>
      <c r="B837" t="s">
        <v>5</v>
      </c>
      <c r="C837" t="s">
        <v>2066</v>
      </c>
      <c r="D837" t="s">
        <v>157</v>
      </c>
      <c r="E837" t="s">
        <v>7</v>
      </c>
      <c r="F837" t="s">
        <v>136</v>
      </c>
      <c r="J837" s="1" t="s">
        <v>2231</v>
      </c>
      <c r="K837" s="1" t="s">
        <v>2229</v>
      </c>
      <c r="L837" s="1" t="s">
        <v>2231</v>
      </c>
      <c r="M837" t="s">
        <v>2231</v>
      </c>
      <c r="N837" s="7">
        <f>IF(Table3[[#This Row],[Valid Resolution for Type]]="No",1,0)</f>
        <v>0</v>
      </c>
      <c r="O837" s="7">
        <f>IF(AND(Table3[[#This Row],[Invalid Resolution (for count)]]=0,Table3[[#This Row],[Vote Recorded]]="No"),1,0)</f>
        <v>1</v>
      </c>
      <c r="P837" s="7">
        <f>IF(AND(Table3[[#This Row],[Invalid Resolution (for count)]]=0,OR(Table3[[#This Row],[Appropriate Change Impact for Resolution]]="No",Table3[[#This Row],[Appropriate Change Category for Resolution]]="No")),1,0)</f>
        <v>0</v>
      </c>
    </row>
    <row r="838" spans="1:16" x14ac:dyDescent="0.25">
      <c r="A838" t="s">
        <v>2063</v>
      </c>
      <c r="B838" t="s">
        <v>5</v>
      </c>
      <c r="C838" t="s">
        <v>2064</v>
      </c>
      <c r="D838" t="s">
        <v>157</v>
      </c>
      <c r="E838" t="s">
        <v>7</v>
      </c>
      <c r="F838" t="s">
        <v>136</v>
      </c>
      <c r="J838" s="1" t="s">
        <v>2231</v>
      </c>
      <c r="K838" s="1" t="s">
        <v>2229</v>
      </c>
      <c r="L838" s="1" t="s">
        <v>2231</v>
      </c>
      <c r="M838" t="s">
        <v>2231</v>
      </c>
      <c r="N838" s="7">
        <f>IF(Table3[[#This Row],[Valid Resolution for Type]]="No",1,0)</f>
        <v>0</v>
      </c>
      <c r="O838" s="7">
        <f>IF(AND(Table3[[#This Row],[Invalid Resolution (for count)]]=0,Table3[[#This Row],[Vote Recorded]]="No"),1,0)</f>
        <v>1</v>
      </c>
      <c r="P838" s="7">
        <f>IF(AND(Table3[[#This Row],[Invalid Resolution (for count)]]=0,OR(Table3[[#This Row],[Appropriate Change Impact for Resolution]]="No",Table3[[#This Row],[Appropriate Change Category for Resolution]]="No")),1,0)</f>
        <v>0</v>
      </c>
    </row>
    <row r="839" spans="1:16" x14ac:dyDescent="0.25">
      <c r="A839" t="s">
        <v>2061</v>
      </c>
      <c r="B839" t="s">
        <v>5</v>
      </c>
      <c r="C839" t="s">
        <v>2062</v>
      </c>
      <c r="D839" t="s">
        <v>157</v>
      </c>
      <c r="E839" t="s">
        <v>7</v>
      </c>
      <c r="F839" t="s">
        <v>136</v>
      </c>
      <c r="J839" s="1" t="s">
        <v>2231</v>
      </c>
      <c r="K839" s="1" t="s">
        <v>2229</v>
      </c>
      <c r="L839" s="1" t="s">
        <v>2231</v>
      </c>
      <c r="M839" t="s">
        <v>2231</v>
      </c>
      <c r="N839" s="7">
        <f>IF(Table3[[#This Row],[Valid Resolution for Type]]="No",1,0)</f>
        <v>0</v>
      </c>
      <c r="O839" s="7">
        <f>IF(AND(Table3[[#This Row],[Invalid Resolution (for count)]]=0,Table3[[#This Row],[Vote Recorded]]="No"),1,0)</f>
        <v>1</v>
      </c>
      <c r="P839" s="7">
        <f>IF(AND(Table3[[#This Row],[Invalid Resolution (for count)]]=0,OR(Table3[[#This Row],[Appropriate Change Impact for Resolution]]="No",Table3[[#This Row],[Appropriate Change Category for Resolution]]="No")),1,0)</f>
        <v>0</v>
      </c>
    </row>
    <row r="840" spans="1:16" x14ac:dyDescent="0.25">
      <c r="A840" t="s">
        <v>2059</v>
      </c>
      <c r="B840" t="s">
        <v>5</v>
      </c>
      <c r="C840" t="s">
        <v>2060</v>
      </c>
      <c r="D840" t="s">
        <v>157</v>
      </c>
      <c r="E840" t="s">
        <v>7</v>
      </c>
      <c r="F840" t="s">
        <v>136</v>
      </c>
      <c r="J840" s="1" t="s">
        <v>2231</v>
      </c>
      <c r="K840" s="1" t="s">
        <v>2229</v>
      </c>
      <c r="L840" s="1" t="s">
        <v>2231</v>
      </c>
      <c r="M840" t="s">
        <v>2231</v>
      </c>
      <c r="N840" s="7">
        <f>IF(Table3[[#This Row],[Valid Resolution for Type]]="No",1,0)</f>
        <v>0</v>
      </c>
      <c r="O840" s="7">
        <f>IF(AND(Table3[[#This Row],[Invalid Resolution (for count)]]=0,Table3[[#This Row],[Vote Recorded]]="No"),1,0)</f>
        <v>1</v>
      </c>
      <c r="P840" s="7">
        <f>IF(AND(Table3[[#This Row],[Invalid Resolution (for count)]]=0,OR(Table3[[#This Row],[Appropriate Change Impact for Resolution]]="No",Table3[[#This Row],[Appropriate Change Category for Resolution]]="No")),1,0)</f>
        <v>0</v>
      </c>
    </row>
    <row r="841" spans="1:16" x14ac:dyDescent="0.25">
      <c r="A841" t="s">
        <v>2057</v>
      </c>
      <c r="B841" t="s">
        <v>5</v>
      </c>
      <c r="C841" t="s">
        <v>2058</v>
      </c>
      <c r="D841" t="s">
        <v>157</v>
      </c>
      <c r="E841" t="s">
        <v>7</v>
      </c>
      <c r="F841" t="s">
        <v>136</v>
      </c>
      <c r="J841" s="1" t="s">
        <v>2231</v>
      </c>
      <c r="K841" s="1" t="s">
        <v>2229</v>
      </c>
      <c r="L841" s="1" t="s">
        <v>2231</v>
      </c>
      <c r="M841" t="s">
        <v>2231</v>
      </c>
      <c r="N841" s="7">
        <f>IF(Table3[[#This Row],[Valid Resolution for Type]]="No",1,0)</f>
        <v>0</v>
      </c>
      <c r="O841" s="7">
        <f>IF(AND(Table3[[#This Row],[Invalid Resolution (for count)]]=0,Table3[[#This Row],[Vote Recorded]]="No"),1,0)</f>
        <v>1</v>
      </c>
      <c r="P841" s="7">
        <f>IF(AND(Table3[[#This Row],[Invalid Resolution (for count)]]=0,OR(Table3[[#This Row],[Appropriate Change Impact for Resolution]]="No",Table3[[#This Row],[Appropriate Change Category for Resolution]]="No")),1,0)</f>
        <v>0</v>
      </c>
    </row>
    <row r="842" spans="1:16" x14ac:dyDescent="0.25">
      <c r="A842" t="s">
        <v>2055</v>
      </c>
      <c r="B842" t="s">
        <v>5</v>
      </c>
      <c r="C842" t="s">
        <v>2056</v>
      </c>
      <c r="D842" t="s">
        <v>157</v>
      </c>
      <c r="E842" t="s">
        <v>7</v>
      </c>
      <c r="F842" t="s">
        <v>136</v>
      </c>
      <c r="J842" s="1" t="s">
        <v>2231</v>
      </c>
      <c r="K842" s="1" t="s">
        <v>2229</v>
      </c>
      <c r="L842" s="1" t="s">
        <v>2231</v>
      </c>
      <c r="M842" t="s">
        <v>2231</v>
      </c>
      <c r="N842" s="7">
        <f>IF(Table3[[#This Row],[Valid Resolution for Type]]="No",1,0)</f>
        <v>0</v>
      </c>
      <c r="O842" s="7">
        <f>IF(AND(Table3[[#This Row],[Invalid Resolution (for count)]]=0,Table3[[#This Row],[Vote Recorded]]="No"),1,0)</f>
        <v>1</v>
      </c>
      <c r="P842" s="7">
        <f>IF(AND(Table3[[#This Row],[Invalid Resolution (for count)]]=0,OR(Table3[[#This Row],[Appropriate Change Impact for Resolution]]="No",Table3[[#This Row],[Appropriate Change Category for Resolution]]="No")),1,0)</f>
        <v>0</v>
      </c>
    </row>
    <row r="843" spans="1:16" x14ac:dyDescent="0.25">
      <c r="A843" t="s">
        <v>2053</v>
      </c>
      <c r="B843" t="s">
        <v>5</v>
      </c>
      <c r="C843" t="s">
        <v>2054</v>
      </c>
      <c r="D843" t="s">
        <v>157</v>
      </c>
      <c r="E843" t="s">
        <v>7</v>
      </c>
      <c r="F843" t="s">
        <v>136</v>
      </c>
      <c r="J843" s="1" t="s">
        <v>2231</v>
      </c>
      <c r="K843" s="1" t="s">
        <v>2229</v>
      </c>
      <c r="L843" s="1" t="s">
        <v>2231</v>
      </c>
      <c r="M843" t="s">
        <v>2231</v>
      </c>
      <c r="N843" s="7">
        <f>IF(Table3[[#This Row],[Valid Resolution for Type]]="No",1,0)</f>
        <v>0</v>
      </c>
      <c r="O843" s="7">
        <f>IF(AND(Table3[[#This Row],[Invalid Resolution (for count)]]=0,Table3[[#This Row],[Vote Recorded]]="No"),1,0)</f>
        <v>1</v>
      </c>
      <c r="P843" s="7">
        <f>IF(AND(Table3[[#This Row],[Invalid Resolution (for count)]]=0,OR(Table3[[#This Row],[Appropriate Change Impact for Resolution]]="No",Table3[[#This Row],[Appropriate Change Category for Resolution]]="No")),1,0)</f>
        <v>0</v>
      </c>
    </row>
    <row r="844" spans="1:16" x14ac:dyDescent="0.25">
      <c r="A844" t="s">
        <v>2051</v>
      </c>
      <c r="B844" t="s">
        <v>5</v>
      </c>
      <c r="C844" t="s">
        <v>2052</v>
      </c>
      <c r="D844" t="s">
        <v>157</v>
      </c>
      <c r="E844" t="s">
        <v>7</v>
      </c>
      <c r="F844" t="s">
        <v>136</v>
      </c>
      <c r="J844" s="1" t="s">
        <v>2231</v>
      </c>
      <c r="K844" s="1" t="s">
        <v>2229</v>
      </c>
      <c r="L844" s="1" t="s">
        <v>2231</v>
      </c>
      <c r="M844" t="s">
        <v>2231</v>
      </c>
      <c r="N844" s="7">
        <f>IF(Table3[[#This Row],[Valid Resolution for Type]]="No",1,0)</f>
        <v>0</v>
      </c>
      <c r="O844" s="7">
        <f>IF(AND(Table3[[#This Row],[Invalid Resolution (for count)]]=0,Table3[[#This Row],[Vote Recorded]]="No"),1,0)</f>
        <v>1</v>
      </c>
      <c r="P844" s="7">
        <f>IF(AND(Table3[[#This Row],[Invalid Resolution (for count)]]=0,OR(Table3[[#This Row],[Appropriate Change Impact for Resolution]]="No",Table3[[#This Row],[Appropriate Change Category for Resolution]]="No")),1,0)</f>
        <v>0</v>
      </c>
    </row>
    <row r="845" spans="1:16" x14ac:dyDescent="0.25">
      <c r="A845" t="s">
        <v>2049</v>
      </c>
      <c r="B845" t="s">
        <v>5</v>
      </c>
      <c r="C845" t="s">
        <v>2050</v>
      </c>
      <c r="D845" t="s">
        <v>157</v>
      </c>
      <c r="E845" t="s">
        <v>7</v>
      </c>
      <c r="F845" t="s">
        <v>136</v>
      </c>
      <c r="J845" s="1" t="s">
        <v>2231</v>
      </c>
      <c r="K845" s="1" t="s">
        <v>2229</v>
      </c>
      <c r="L845" s="1" t="s">
        <v>2231</v>
      </c>
      <c r="M845" t="s">
        <v>2231</v>
      </c>
      <c r="N845" s="7">
        <f>IF(Table3[[#This Row],[Valid Resolution for Type]]="No",1,0)</f>
        <v>0</v>
      </c>
      <c r="O845" s="7">
        <f>IF(AND(Table3[[#This Row],[Invalid Resolution (for count)]]=0,Table3[[#This Row],[Vote Recorded]]="No"),1,0)</f>
        <v>1</v>
      </c>
      <c r="P845" s="7">
        <f>IF(AND(Table3[[#This Row],[Invalid Resolution (for count)]]=0,OR(Table3[[#This Row],[Appropriate Change Impact for Resolution]]="No",Table3[[#This Row],[Appropriate Change Category for Resolution]]="No")),1,0)</f>
        <v>0</v>
      </c>
    </row>
    <row r="846" spans="1:16" x14ac:dyDescent="0.25">
      <c r="A846" t="s">
        <v>2047</v>
      </c>
      <c r="B846" t="s">
        <v>5</v>
      </c>
      <c r="C846" t="s">
        <v>2048</v>
      </c>
      <c r="D846" t="s">
        <v>157</v>
      </c>
      <c r="E846" t="s">
        <v>7</v>
      </c>
      <c r="F846" t="s">
        <v>136</v>
      </c>
      <c r="J846" s="1" t="s">
        <v>2231</v>
      </c>
      <c r="K846" s="1" t="s">
        <v>2229</v>
      </c>
      <c r="L846" s="1" t="s">
        <v>2231</v>
      </c>
      <c r="M846" t="s">
        <v>2231</v>
      </c>
      <c r="N846" s="7">
        <f>IF(Table3[[#This Row],[Valid Resolution for Type]]="No",1,0)</f>
        <v>0</v>
      </c>
      <c r="O846" s="7">
        <f>IF(AND(Table3[[#This Row],[Invalid Resolution (for count)]]=0,Table3[[#This Row],[Vote Recorded]]="No"),1,0)</f>
        <v>1</v>
      </c>
      <c r="P846" s="7">
        <f>IF(AND(Table3[[#This Row],[Invalid Resolution (for count)]]=0,OR(Table3[[#This Row],[Appropriate Change Impact for Resolution]]="No",Table3[[#This Row],[Appropriate Change Category for Resolution]]="No")),1,0)</f>
        <v>0</v>
      </c>
    </row>
    <row r="847" spans="1:16" x14ac:dyDescent="0.25">
      <c r="A847" t="s">
        <v>2045</v>
      </c>
      <c r="B847" t="s">
        <v>5</v>
      </c>
      <c r="C847" t="s">
        <v>2046</v>
      </c>
      <c r="D847" t="s">
        <v>157</v>
      </c>
      <c r="E847" t="s">
        <v>7</v>
      </c>
      <c r="F847" t="s">
        <v>136</v>
      </c>
      <c r="J847" s="1" t="s">
        <v>2231</v>
      </c>
      <c r="K847" s="1" t="s">
        <v>2229</v>
      </c>
      <c r="L847" s="1" t="s">
        <v>2231</v>
      </c>
      <c r="M847" t="s">
        <v>2231</v>
      </c>
      <c r="N847" s="7">
        <f>IF(Table3[[#This Row],[Valid Resolution for Type]]="No",1,0)</f>
        <v>0</v>
      </c>
      <c r="O847" s="7">
        <f>IF(AND(Table3[[#This Row],[Invalid Resolution (for count)]]=0,Table3[[#This Row],[Vote Recorded]]="No"),1,0)</f>
        <v>1</v>
      </c>
      <c r="P847" s="7">
        <f>IF(AND(Table3[[#This Row],[Invalid Resolution (for count)]]=0,OR(Table3[[#This Row],[Appropriate Change Impact for Resolution]]="No",Table3[[#This Row],[Appropriate Change Category for Resolution]]="No")),1,0)</f>
        <v>0</v>
      </c>
    </row>
    <row r="848" spans="1:16" x14ac:dyDescent="0.25">
      <c r="A848" t="s">
        <v>2043</v>
      </c>
      <c r="B848" t="s">
        <v>5</v>
      </c>
      <c r="C848" t="s">
        <v>2044</v>
      </c>
      <c r="D848" t="s">
        <v>157</v>
      </c>
      <c r="E848" t="s">
        <v>7</v>
      </c>
      <c r="F848" t="s">
        <v>136</v>
      </c>
      <c r="J848" s="1" t="s">
        <v>2231</v>
      </c>
      <c r="K848" s="1" t="s">
        <v>2229</v>
      </c>
      <c r="L848" s="1" t="s">
        <v>2231</v>
      </c>
      <c r="M848" t="s">
        <v>2231</v>
      </c>
      <c r="N848" s="7">
        <f>IF(Table3[[#This Row],[Valid Resolution for Type]]="No",1,0)</f>
        <v>0</v>
      </c>
      <c r="O848" s="7">
        <f>IF(AND(Table3[[#This Row],[Invalid Resolution (for count)]]=0,Table3[[#This Row],[Vote Recorded]]="No"),1,0)</f>
        <v>1</v>
      </c>
      <c r="P848" s="7">
        <f>IF(AND(Table3[[#This Row],[Invalid Resolution (for count)]]=0,OR(Table3[[#This Row],[Appropriate Change Impact for Resolution]]="No",Table3[[#This Row],[Appropriate Change Category for Resolution]]="No")),1,0)</f>
        <v>0</v>
      </c>
    </row>
    <row r="849" spans="1:16" x14ac:dyDescent="0.25">
      <c r="A849" t="s">
        <v>2041</v>
      </c>
      <c r="B849" t="s">
        <v>5</v>
      </c>
      <c r="C849" t="s">
        <v>2042</v>
      </c>
      <c r="D849" t="s">
        <v>157</v>
      </c>
      <c r="E849" t="s">
        <v>7</v>
      </c>
      <c r="F849" t="s">
        <v>324</v>
      </c>
      <c r="I849" t="s">
        <v>10</v>
      </c>
      <c r="J849" s="1" t="s">
        <v>2231</v>
      </c>
      <c r="K849" s="1" t="s">
        <v>2229</v>
      </c>
      <c r="L849" s="1" t="s">
        <v>2231</v>
      </c>
      <c r="M849" t="s">
        <v>2229</v>
      </c>
      <c r="N849" s="7">
        <f>IF(Table3[[#This Row],[Valid Resolution for Type]]="No",1,0)</f>
        <v>0</v>
      </c>
      <c r="O849" s="7">
        <f>IF(AND(Table3[[#This Row],[Invalid Resolution (for count)]]=0,Table3[[#This Row],[Vote Recorded]]="No"),1,0)</f>
        <v>1</v>
      </c>
      <c r="P849" s="7">
        <f>IF(AND(Table3[[#This Row],[Invalid Resolution (for count)]]=0,OR(Table3[[#This Row],[Appropriate Change Impact for Resolution]]="No",Table3[[#This Row],[Appropriate Change Category for Resolution]]="No")),1,0)</f>
        <v>1</v>
      </c>
    </row>
    <row r="850" spans="1:16" x14ac:dyDescent="0.25">
      <c r="A850" t="s">
        <v>2039</v>
      </c>
      <c r="B850" t="s">
        <v>5</v>
      </c>
      <c r="C850" t="s">
        <v>2040</v>
      </c>
      <c r="D850" t="s">
        <v>157</v>
      </c>
      <c r="E850" t="s">
        <v>7</v>
      </c>
      <c r="F850" t="s">
        <v>324</v>
      </c>
      <c r="I850" t="s">
        <v>10</v>
      </c>
      <c r="J850" s="1" t="s">
        <v>2231</v>
      </c>
      <c r="K850" s="1" t="s">
        <v>2229</v>
      </c>
      <c r="L850" s="1" t="s">
        <v>2231</v>
      </c>
      <c r="M850" t="s">
        <v>2229</v>
      </c>
      <c r="N850" s="7">
        <f>IF(Table3[[#This Row],[Valid Resolution for Type]]="No",1,0)</f>
        <v>0</v>
      </c>
      <c r="O850" s="7">
        <f>IF(AND(Table3[[#This Row],[Invalid Resolution (for count)]]=0,Table3[[#This Row],[Vote Recorded]]="No"),1,0)</f>
        <v>1</v>
      </c>
      <c r="P850" s="7">
        <f>IF(AND(Table3[[#This Row],[Invalid Resolution (for count)]]=0,OR(Table3[[#This Row],[Appropriate Change Impact for Resolution]]="No",Table3[[#This Row],[Appropriate Change Category for Resolution]]="No")),1,0)</f>
        <v>1</v>
      </c>
    </row>
    <row r="851" spans="1:16" x14ac:dyDescent="0.25">
      <c r="A851" t="s">
        <v>2037</v>
      </c>
      <c r="B851" t="s">
        <v>25</v>
      </c>
      <c r="C851" t="s">
        <v>2038</v>
      </c>
      <c r="D851" t="s">
        <v>157</v>
      </c>
      <c r="E851" t="s">
        <v>7</v>
      </c>
      <c r="F851" t="s">
        <v>136</v>
      </c>
      <c r="J851" s="1" t="s">
        <v>2229</v>
      </c>
      <c r="K851" s="1" t="s">
        <v>2229</v>
      </c>
      <c r="L851" s="1" t="s">
        <v>2231</v>
      </c>
      <c r="M851" t="s">
        <v>2231</v>
      </c>
      <c r="N851" s="7">
        <f>IF(Table3[[#This Row],[Valid Resolution for Type]]="No",1,0)</f>
        <v>1</v>
      </c>
      <c r="O851" s="7">
        <f>IF(AND(Table3[[#This Row],[Invalid Resolution (for count)]]=0,Table3[[#This Row],[Vote Recorded]]="No"),1,0)</f>
        <v>0</v>
      </c>
      <c r="P851" s="7">
        <f>IF(AND(Table3[[#This Row],[Invalid Resolution (for count)]]=0,OR(Table3[[#This Row],[Appropriate Change Impact for Resolution]]="No",Table3[[#This Row],[Appropriate Change Category for Resolution]]="No")),1,0)</f>
        <v>0</v>
      </c>
    </row>
    <row r="852" spans="1:16" x14ac:dyDescent="0.25">
      <c r="A852" t="s">
        <v>2035</v>
      </c>
      <c r="B852" t="s">
        <v>5</v>
      </c>
      <c r="C852" t="s">
        <v>2036</v>
      </c>
      <c r="D852" t="s">
        <v>157</v>
      </c>
      <c r="E852" t="s">
        <v>7</v>
      </c>
      <c r="F852" t="s">
        <v>324</v>
      </c>
      <c r="I852" t="s">
        <v>10</v>
      </c>
      <c r="J852" s="1" t="s">
        <v>2231</v>
      </c>
      <c r="K852" s="1" t="s">
        <v>2229</v>
      </c>
      <c r="L852" s="1" t="s">
        <v>2231</v>
      </c>
      <c r="M852" t="s">
        <v>2229</v>
      </c>
      <c r="N852" s="7">
        <f>IF(Table3[[#This Row],[Valid Resolution for Type]]="No",1,0)</f>
        <v>0</v>
      </c>
      <c r="O852" s="7">
        <f>IF(AND(Table3[[#This Row],[Invalid Resolution (for count)]]=0,Table3[[#This Row],[Vote Recorded]]="No"),1,0)</f>
        <v>1</v>
      </c>
      <c r="P852" s="7">
        <f>IF(AND(Table3[[#This Row],[Invalid Resolution (for count)]]=0,OR(Table3[[#This Row],[Appropriate Change Impact for Resolution]]="No",Table3[[#This Row],[Appropriate Change Category for Resolution]]="No")),1,0)</f>
        <v>1</v>
      </c>
    </row>
    <row r="853" spans="1:16" x14ac:dyDescent="0.25">
      <c r="A853" t="s">
        <v>2033</v>
      </c>
      <c r="B853" t="s">
        <v>5</v>
      </c>
      <c r="C853" t="s">
        <v>2034</v>
      </c>
      <c r="D853" t="s">
        <v>157</v>
      </c>
      <c r="E853" t="s">
        <v>7</v>
      </c>
      <c r="F853" t="s">
        <v>136</v>
      </c>
      <c r="I853" t="s">
        <v>10</v>
      </c>
      <c r="J853" s="1" t="s">
        <v>2231</v>
      </c>
      <c r="K853" s="1" t="s">
        <v>2229</v>
      </c>
      <c r="L853" s="1" t="s">
        <v>2231</v>
      </c>
      <c r="M853" t="s">
        <v>2229</v>
      </c>
      <c r="N853" s="7">
        <f>IF(Table3[[#This Row],[Valid Resolution for Type]]="No",1,0)</f>
        <v>0</v>
      </c>
      <c r="O853" s="7">
        <f>IF(AND(Table3[[#This Row],[Invalid Resolution (for count)]]=0,Table3[[#This Row],[Vote Recorded]]="No"),1,0)</f>
        <v>1</v>
      </c>
      <c r="P853" s="7">
        <f>IF(AND(Table3[[#This Row],[Invalid Resolution (for count)]]=0,OR(Table3[[#This Row],[Appropriate Change Impact for Resolution]]="No",Table3[[#This Row],[Appropriate Change Category for Resolution]]="No")),1,0)</f>
        <v>1</v>
      </c>
    </row>
    <row r="854" spans="1:16" x14ac:dyDescent="0.25">
      <c r="A854" t="s">
        <v>2031</v>
      </c>
      <c r="B854" t="s">
        <v>5</v>
      </c>
      <c r="C854" t="s">
        <v>2032</v>
      </c>
      <c r="D854" t="s">
        <v>157</v>
      </c>
      <c r="E854" t="s">
        <v>7</v>
      </c>
      <c r="F854" t="s">
        <v>136</v>
      </c>
      <c r="I854" t="s">
        <v>10</v>
      </c>
      <c r="J854" s="1" t="s">
        <v>2231</v>
      </c>
      <c r="K854" s="1" t="s">
        <v>2229</v>
      </c>
      <c r="L854" s="1" t="s">
        <v>2231</v>
      </c>
      <c r="M854" t="s">
        <v>2229</v>
      </c>
      <c r="N854" s="7">
        <f>IF(Table3[[#This Row],[Valid Resolution for Type]]="No",1,0)</f>
        <v>0</v>
      </c>
      <c r="O854" s="7">
        <f>IF(AND(Table3[[#This Row],[Invalid Resolution (for count)]]=0,Table3[[#This Row],[Vote Recorded]]="No"),1,0)</f>
        <v>1</v>
      </c>
      <c r="P854" s="7">
        <f>IF(AND(Table3[[#This Row],[Invalid Resolution (for count)]]=0,OR(Table3[[#This Row],[Appropriate Change Impact for Resolution]]="No",Table3[[#This Row],[Appropriate Change Category for Resolution]]="No")),1,0)</f>
        <v>1</v>
      </c>
    </row>
    <row r="855" spans="1:16" x14ac:dyDescent="0.25">
      <c r="A855" t="s">
        <v>2029</v>
      </c>
      <c r="B855" t="s">
        <v>5</v>
      </c>
      <c r="C855" t="s">
        <v>2030</v>
      </c>
      <c r="D855" t="s">
        <v>157</v>
      </c>
      <c r="E855" t="s">
        <v>7</v>
      </c>
      <c r="F855" t="s">
        <v>136</v>
      </c>
      <c r="I855" t="s">
        <v>10</v>
      </c>
      <c r="J855" s="1" t="s">
        <v>2231</v>
      </c>
      <c r="K855" s="1" t="s">
        <v>2229</v>
      </c>
      <c r="L855" s="1" t="s">
        <v>2231</v>
      </c>
      <c r="M855" t="s">
        <v>2229</v>
      </c>
      <c r="N855" s="7">
        <f>IF(Table3[[#This Row],[Valid Resolution for Type]]="No",1,0)</f>
        <v>0</v>
      </c>
      <c r="O855" s="7">
        <f>IF(AND(Table3[[#This Row],[Invalid Resolution (for count)]]=0,Table3[[#This Row],[Vote Recorded]]="No"),1,0)</f>
        <v>1</v>
      </c>
      <c r="P855" s="7">
        <f>IF(AND(Table3[[#This Row],[Invalid Resolution (for count)]]=0,OR(Table3[[#This Row],[Appropriate Change Impact for Resolution]]="No",Table3[[#This Row],[Appropriate Change Category for Resolution]]="No")),1,0)</f>
        <v>1</v>
      </c>
    </row>
    <row r="856" spans="1:16" x14ac:dyDescent="0.25">
      <c r="A856" t="s">
        <v>2027</v>
      </c>
      <c r="B856" t="s">
        <v>5</v>
      </c>
      <c r="C856" t="s">
        <v>2028</v>
      </c>
      <c r="D856" t="s">
        <v>157</v>
      </c>
      <c r="E856" t="s">
        <v>7</v>
      </c>
      <c r="F856" t="s">
        <v>324</v>
      </c>
      <c r="I856" t="s">
        <v>10</v>
      </c>
      <c r="J856" s="1" t="s">
        <v>2231</v>
      </c>
      <c r="K856" s="1" t="s">
        <v>2229</v>
      </c>
      <c r="L856" s="1" t="s">
        <v>2231</v>
      </c>
      <c r="M856" t="s">
        <v>2229</v>
      </c>
      <c r="N856" s="7">
        <f>IF(Table3[[#This Row],[Valid Resolution for Type]]="No",1,0)</f>
        <v>0</v>
      </c>
      <c r="O856" s="7">
        <f>IF(AND(Table3[[#This Row],[Invalid Resolution (for count)]]=0,Table3[[#This Row],[Vote Recorded]]="No"),1,0)</f>
        <v>1</v>
      </c>
      <c r="P856" s="7">
        <f>IF(AND(Table3[[#This Row],[Invalid Resolution (for count)]]=0,OR(Table3[[#This Row],[Appropriate Change Impact for Resolution]]="No",Table3[[#This Row],[Appropriate Change Category for Resolution]]="No")),1,0)</f>
        <v>1</v>
      </c>
    </row>
    <row r="857" spans="1:16" x14ac:dyDescent="0.25">
      <c r="A857" t="s">
        <v>515</v>
      </c>
      <c r="B857" t="s">
        <v>5</v>
      </c>
      <c r="C857" t="s">
        <v>516</v>
      </c>
      <c r="D857" t="s">
        <v>157</v>
      </c>
      <c r="E857" t="s">
        <v>7</v>
      </c>
      <c r="F857" t="s">
        <v>8</v>
      </c>
      <c r="G857" t="s">
        <v>454</v>
      </c>
      <c r="I857" t="s">
        <v>10</v>
      </c>
      <c r="J857" s="1" t="s">
        <v>2231</v>
      </c>
      <c r="K857" s="1" t="s">
        <v>2231</v>
      </c>
      <c r="L857" s="1" t="s">
        <v>2229</v>
      </c>
      <c r="M857" t="s">
        <v>2231</v>
      </c>
      <c r="N857" s="7">
        <f>IF(Table3[[#This Row],[Valid Resolution for Type]]="No",1,0)</f>
        <v>0</v>
      </c>
      <c r="O857" s="7">
        <f>IF(AND(Table3[[#This Row],[Invalid Resolution (for count)]]=0,Table3[[#This Row],[Vote Recorded]]="No"),1,0)</f>
        <v>0</v>
      </c>
      <c r="P857" s="7">
        <f>IF(AND(Table3[[#This Row],[Invalid Resolution (for count)]]=0,OR(Table3[[#This Row],[Appropriate Change Impact for Resolution]]="No",Table3[[#This Row],[Appropriate Change Category for Resolution]]="No")),1,0)</f>
        <v>1</v>
      </c>
    </row>
    <row r="858" spans="1:16" x14ac:dyDescent="0.25">
      <c r="A858" t="s">
        <v>513</v>
      </c>
      <c r="B858" t="s">
        <v>5</v>
      </c>
      <c r="C858" t="s">
        <v>514</v>
      </c>
      <c r="D858" t="s">
        <v>157</v>
      </c>
      <c r="E858" t="s">
        <v>7</v>
      </c>
      <c r="F858" t="s">
        <v>8</v>
      </c>
      <c r="G858" t="s">
        <v>454</v>
      </c>
      <c r="I858" t="s">
        <v>10</v>
      </c>
      <c r="J858" s="1" t="s">
        <v>2231</v>
      </c>
      <c r="K858" s="1" t="s">
        <v>2231</v>
      </c>
      <c r="L858" s="1" t="s">
        <v>2229</v>
      </c>
      <c r="M858" t="s">
        <v>2231</v>
      </c>
      <c r="N858" s="7">
        <f>IF(Table3[[#This Row],[Valid Resolution for Type]]="No",1,0)</f>
        <v>0</v>
      </c>
      <c r="O858" s="7">
        <f>IF(AND(Table3[[#This Row],[Invalid Resolution (for count)]]=0,Table3[[#This Row],[Vote Recorded]]="No"),1,0)</f>
        <v>0</v>
      </c>
      <c r="P858" s="7">
        <f>IF(AND(Table3[[#This Row],[Invalid Resolution (for count)]]=0,OR(Table3[[#This Row],[Appropriate Change Impact for Resolution]]="No",Table3[[#This Row],[Appropriate Change Category for Resolution]]="No")),1,0)</f>
        <v>1</v>
      </c>
    </row>
    <row r="859" spans="1:16" x14ac:dyDescent="0.25">
      <c r="A859" t="s">
        <v>511</v>
      </c>
      <c r="B859" t="s">
        <v>5</v>
      </c>
      <c r="C859" t="s">
        <v>512</v>
      </c>
      <c r="D859" t="s">
        <v>157</v>
      </c>
      <c r="E859" t="s">
        <v>7</v>
      </c>
      <c r="F859" t="s">
        <v>16</v>
      </c>
      <c r="G859" t="s">
        <v>484</v>
      </c>
      <c r="I859" t="s">
        <v>10</v>
      </c>
      <c r="J859" s="1" t="s">
        <v>2231</v>
      </c>
      <c r="K859" s="1" t="s">
        <v>2231</v>
      </c>
      <c r="L859" s="1" t="s">
        <v>2229</v>
      </c>
      <c r="M859" s="1" t="s">
        <v>2231</v>
      </c>
      <c r="N859" s="7">
        <f>IF(Table3[[#This Row],[Valid Resolution for Type]]="No",1,0)</f>
        <v>0</v>
      </c>
      <c r="O859" s="7">
        <f>IF(AND(Table3[[#This Row],[Invalid Resolution (for count)]]=0,Table3[[#This Row],[Vote Recorded]]="No"),1,0)</f>
        <v>0</v>
      </c>
      <c r="P859" s="7">
        <f>IF(AND(Table3[[#This Row],[Invalid Resolution (for count)]]=0,OR(Table3[[#This Row],[Appropriate Change Impact for Resolution]]="No",Table3[[#This Row],[Appropriate Change Category for Resolution]]="No")),1,0)</f>
        <v>1</v>
      </c>
    </row>
    <row r="860" spans="1:16" x14ac:dyDescent="0.25">
      <c r="A860" t="s">
        <v>509</v>
      </c>
      <c r="B860" t="s">
        <v>5</v>
      </c>
      <c r="C860" t="s">
        <v>510</v>
      </c>
      <c r="D860" t="s">
        <v>157</v>
      </c>
      <c r="E860" t="s">
        <v>7</v>
      </c>
      <c r="F860" t="s">
        <v>16</v>
      </c>
      <c r="G860" t="s">
        <v>424</v>
      </c>
      <c r="I860" t="s">
        <v>10</v>
      </c>
      <c r="J860" s="1" t="s">
        <v>2231</v>
      </c>
      <c r="K860" s="1" t="s">
        <v>2231</v>
      </c>
      <c r="L860" s="1" t="s">
        <v>2229</v>
      </c>
      <c r="M860" s="1" t="s">
        <v>2231</v>
      </c>
      <c r="N860" s="7">
        <f>IF(Table3[[#This Row],[Valid Resolution for Type]]="No",1,0)</f>
        <v>0</v>
      </c>
      <c r="O860" s="7">
        <f>IF(AND(Table3[[#This Row],[Invalid Resolution (for count)]]=0,Table3[[#This Row],[Vote Recorded]]="No"),1,0)</f>
        <v>0</v>
      </c>
      <c r="P860" s="7">
        <f>IF(AND(Table3[[#This Row],[Invalid Resolution (for count)]]=0,OR(Table3[[#This Row],[Appropriate Change Impact for Resolution]]="No",Table3[[#This Row],[Appropriate Change Category for Resolution]]="No")),1,0)</f>
        <v>1</v>
      </c>
    </row>
    <row r="861" spans="1:16" x14ac:dyDescent="0.25">
      <c r="A861" t="s">
        <v>1959</v>
      </c>
      <c r="B861" t="s">
        <v>5</v>
      </c>
      <c r="C861" t="s">
        <v>1960</v>
      </c>
      <c r="D861" t="s">
        <v>157</v>
      </c>
      <c r="E861" t="s">
        <v>7</v>
      </c>
      <c r="F861" t="s">
        <v>324</v>
      </c>
      <c r="I861" t="s">
        <v>10</v>
      </c>
      <c r="J861" s="1" t="s">
        <v>2231</v>
      </c>
      <c r="K861" s="1" t="s">
        <v>2229</v>
      </c>
      <c r="L861" s="1" t="s">
        <v>2231</v>
      </c>
      <c r="M861" t="s">
        <v>2229</v>
      </c>
      <c r="N861" s="7">
        <f>IF(Table3[[#This Row],[Valid Resolution for Type]]="No",1,0)</f>
        <v>0</v>
      </c>
      <c r="O861" s="7">
        <f>IF(AND(Table3[[#This Row],[Invalid Resolution (for count)]]=0,Table3[[#This Row],[Vote Recorded]]="No"),1,0)</f>
        <v>1</v>
      </c>
      <c r="P861" s="7">
        <f>IF(AND(Table3[[#This Row],[Invalid Resolution (for count)]]=0,OR(Table3[[#This Row],[Appropriate Change Impact for Resolution]]="No",Table3[[#This Row],[Appropriate Change Category for Resolution]]="No")),1,0)</f>
        <v>1</v>
      </c>
    </row>
    <row r="862" spans="1:16" x14ac:dyDescent="0.25">
      <c r="A862" t="s">
        <v>1957</v>
      </c>
      <c r="B862" t="s">
        <v>5</v>
      </c>
      <c r="C862" t="s">
        <v>1958</v>
      </c>
      <c r="D862" t="s">
        <v>157</v>
      </c>
      <c r="E862" t="s">
        <v>7</v>
      </c>
      <c r="F862" t="s">
        <v>324</v>
      </c>
      <c r="I862" t="s">
        <v>10</v>
      </c>
      <c r="J862" s="1" t="s">
        <v>2231</v>
      </c>
      <c r="K862" s="1" t="s">
        <v>2229</v>
      </c>
      <c r="L862" s="1" t="s">
        <v>2231</v>
      </c>
      <c r="M862" t="s">
        <v>2229</v>
      </c>
      <c r="N862" s="7">
        <f>IF(Table3[[#This Row],[Valid Resolution for Type]]="No",1,0)</f>
        <v>0</v>
      </c>
      <c r="O862" s="7">
        <f>IF(AND(Table3[[#This Row],[Invalid Resolution (for count)]]=0,Table3[[#This Row],[Vote Recorded]]="No"),1,0)</f>
        <v>1</v>
      </c>
      <c r="P862" s="7">
        <f>IF(AND(Table3[[#This Row],[Invalid Resolution (for count)]]=0,OR(Table3[[#This Row],[Appropriate Change Impact for Resolution]]="No",Table3[[#This Row],[Appropriate Change Category for Resolution]]="No")),1,0)</f>
        <v>1</v>
      </c>
    </row>
    <row r="863" spans="1:16" x14ac:dyDescent="0.25">
      <c r="A863" t="s">
        <v>1955</v>
      </c>
      <c r="B863" t="s">
        <v>5</v>
      </c>
      <c r="C863" t="s">
        <v>1956</v>
      </c>
      <c r="D863" t="s">
        <v>157</v>
      </c>
      <c r="E863" t="s">
        <v>7</v>
      </c>
      <c r="F863" t="s">
        <v>16</v>
      </c>
      <c r="I863" t="s">
        <v>10</v>
      </c>
      <c r="J863" s="1" t="s">
        <v>2231</v>
      </c>
      <c r="K863" s="1" t="s">
        <v>2229</v>
      </c>
      <c r="L863" s="1" t="s">
        <v>2229</v>
      </c>
      <c r="M863" s="1" t="s">
        <v>2231</v>
      </c>
      <c r="N863" s="7">
        <f>IF(Table3[[#This Row],[Valid Resolution for Type]]="No",1,0)</f>
        <v>0</v>
      </c>
      <c r="O863" s="7">
        <f>IF(AND(Table3[[#This Row],[Invalid Resolution (for count)]]=0,Table3[[#This Row],[Vote Recorded]]="No"),1,0)</f>
        <v>1</v>
      </c>
      <c r="P863" s="7">
        <f>IF(AND(Table3[[#This Row],[Invalid Resolution (for count)]]=0,OR(Table3[[#This Row],[Appropriate Change Impact for Resolution]]="No",Table3[[#This Row],[Appropriate Change Category for Resolution]]="No")),1,0)</f>
        <v>1</v>
      </c>
    </row>
    <row r="864" spans="1:16" x14ac:dyDescent="0.25">
      <c r="A864" t="s">
        <v>505</v>
      </c>
      <c r="B864" t="s">
        <v>25</v>
      </c>
      <c r="C864" t="s">
        <v>506</v>
      </c>
      <c r="D864" t="s">
        <v>157</v>
      </c>
      <c r="E864" t="s">
        <v>7</v>
      </c>
      <c r="F864" t="s">
        <v>16</v>
      </c>
      <c r="G864" t="s">
        <v>484</v>
      </c>
      <c r="J864" s="1" t="s">
        <v>2229</v>
      </c>
      <c r="K864" s="1" t="s">
        <v>2231</v>
      </c>
      <c r="L864" s="1" t="s">
        <v>2229</v>
      </c>
      <c r="M864" t="s">
        <v>2229</v>
      </c>
      <c r="N864" s="7">
        <f>IF(Table3[[#This Row],[Valid Resolution for Type]]="No",1,0)</f>
        <v>1</v>
      </c>
      <c r="O864" s="7">
        <f>IF(AND(Table3[[#This Row],[Invalid Resolution (for count)]]=0,Table3[[#This Row],[Vote Recorded]]="No"),1,0)</f>
        <v>0</v>
      </c>
      <c r="P864" s="7">
        <f>IF(AND(Table3[[#This Row],[Invalid Resolution (for count)]]=0,OR(Table3[[#This Row],[Appropriate Change Impact for Resolution]]="No",Table3[[#This Row],[Appropriate Change Category for Resolution]]="No")),1,0)</f>
        <v>0</v>
      </c>
    </row>
    <row r="865" spans="1:16" x14ac:dyDescent="0.25">
      <c r="A865" t="s">
        <v>503</v>
      </c>
      <c r="B865" t="s">
        <v>25</v>
      </c>
      <c r="C865" t="s">
        <v>504</v>
      </c>
      <c r="D865" t="s">
        <v>157</v>
      </c>
      <c r="E865" t="s">
        <v>7</v>
      </c>
      <c r="F865" t="s">
        <v>16</v>
      </c>
      <c r="G865" t="s">
        <v>484</v>
      </c>
      <c r="J865" s="1" t="s">
        <v>2229</v>
      </c>
      <c r="K865" s="1" t="s">
        <v>2231</v>
      </c>
      <c r="L865" s="1" t="s">
        <v>2229</v>
      </c>
      <c r="M865" t="s">
        <v>2229</v>
      </c>
      <c r="N865" s="7">
        <f>IF(Table3[[#This Row],[Valid Resolution for Type]]="No",1,0)</f>
        <v>1</v>
      </c>
      <c r="O865" s="7">
        <f>IF(AND(Table3[[#This Row],[Invalid Resolution (for count)]]=0,Table3[[#This Row],[Vote Recorded]]="No"),1,0)</f>
        <v>0</v>
      </c>
      <c r="P865" s="7">
        <f>IF(AND(Table3[[#This Row],[Invalid Resolution (for count)]]=0,OR(Table3[[#This Row],[Appropriate Change Impact for Resolution]]="No",Table3[[#This Row],[Appropriate Change Category for Resolution]]="No")),1,0)</f>
        <v>0</v>
      </c>
    </row>
    <row r="866" spans="1:16" x14ac:dyDescent="0.25">
      <c r="A866" t="s">
        <v>501</v>
      </c>
      <c r="B866" t="s">
        <v>25</v>
      </c>
      <c r="C866" t="s">
        <v>502</v>
      </c>
      <c r="D866" t="s">
        <v>157</v>
      </c>
      <c r="E866" t="s">
        <v>7</v>
      </c>
      <c r="F866" t="s">
        <v>8</v>
      </c>
      <c r="G866" t="s">
        <v>421</v>
      </c>
      <c r="J866" s="1" t="s">
        <v>2229</v>
      </c>
      <c r="K866" s="1" t="s">
        <v>2231</v>
      </c>
      <c r="L866" s="1" t="s">
        <v>2229</v>
      </c>
      <c r="M866" t="s">
        <v>2229</v>
      </c>
      <c r="N866" s="7">
        <f>IF(Table3[[#This Row],[Valid Resolution for Type]]="No",1,0)</f>
        <v>1</v>
      </c>
      <c r="O866" s="7">
        <f>IF(AND(Table3[[#This Row],[Invalid Resolution (for count)]]=0,Table3[[#This Row],[Vote Recorded]]="No"),1,0)</f>
        <v>0</v>
      </c>
      <c r="P866" s="7">
        <f>IF(AND(Table3[[#This Row],[Invalid Resolution (for count)]]=0,OR(Table3[[#This Row],[Appropriate Change Impact for Resolution]]="No",Table3[[#This Row],[Appropriate Change Category for Resolution]]="No")),1,0)</f>
        <v>0</v>
      </c>
    </row>
    <row r="867" spans="1:16" x14ac:dyDescent="0.25">
      <c r="A867" t="s">
        <v>499</v>
      </c>
      <c r="B867" t="s">
        <v>25</v>
      </c>
      <c r="C867" t="s">
        <v>500</v>
      </c>
      <c r="D867" t="s">
        <v>157</v>
      </c>
      <c r="E867" t="s">
        <v>7</v>
      </c>
      <c r="F867" t="s">
        <v>8</v>
      </c>
      <c r="G867" t="s">
        <v>418</v>
      </c>
      <c r="J867" s="1" t="s">
        <v>2229</v>
      </c>
      <c r="K867" s="1" t="s">
        <v>2231</v>
      </c>
      <c r="L867" s="1" t="s">
        <v>2229</v>
      </c>
      <c r="M867" t="s">
        <v>2229</v>
      </c>
      <c r="N867" s="7">
        <f>IF(Table3[[#This Row],[Valid Resolution for Type]]="No",1,0)</f>
        <v>1</v>
      </c>
      <c r="O867" s="7">
        <f>IF(AND(Table3[[#This Row],[Invalid Resolution (for count)]]=0,Table3[[#This Row],[Vote Recorded]]="No"),1,0)</f>
        <v>0</v>
      </c>
      <c r="P867" s="7">
        <f>IF(AND(Table3[[#This Row],[Invalid Resolution (for count)]]=0,OR(Table3[[#This Row],[Appropriate Change Impact for Resolution]]="No",Table3[[#This Row],[Appropriate Change Category for Resolution]]="No")),1,0)</f>
        <v>0</v>
      </c>
    </row>
    <row r="868" spans="1:16" x14ac:dyDescent="0.25">
      <c r="A868" t="s">
        <v>497</v>
      </c>
      <c r="B868" t="s">
        <v>25</v>
      </c>
      <c r="C868" t="s">
        <v>498</v>
      </c>
      <c r="D868" t="s">
        <v>157</v>
      </c>
      <c r="E868" t="s">
        <v>7</v>
      </c>
      <c r="F868" t="s">
        <v>16</v>
      </c>
      <c r="G868" t="s">
        <v>421</v>
      </c>
      <c r="J868" s="1" t="s">
        <v>2229</v>
      </c>
      <c r="K868" s="1" t="s">
        <v>2231</v>
      </c>
      <c r="L868" s="1" t="s">
        <v>2229</v>
      </c>
      <c r="M868" t="s">
        <v>2229</v>
      </c>
      <c r="N868" s="7">
        <f>IF(Table3[[#This Row],[Valid Resolution for Type]]="No",1,0)</f>
        <v>1</v>
      </c>
      <c r="O868" s="7">
        <f>IF(AND(Table3[[#This Row],[Invalid Resolution (for count)]]=0,Table3[[#This Row],[Vote Recorded]]="No"),1,0)</f>
        <v>0</v>
      </c>
      <c r="P868" s="7">
        <f>IF(AND(Table3[[#This Row],[Invalid Resolution (for count)]]=0,OR(Table3[[#This Row],[Appropriate Change Impact for Resolution]]="No",Table3[[#This Row],[Appropriate Change Category for Resolution]]="No")),1,0)</f>
        <v>0</v>
      </c>
    </row>
    <row r="869" spans="1:16" x14ac:dyDescent="0.25">
      <c r="A869" t="s">
        <v>1949</v>
      </c>
      <c r="B869" t="s">
        <v>5</v>
      </c>
      <c r="C869" t="s">
        <v>1950</v>
      </c>
      <c r="D869" t="s">
        <v>157</v>
      </c>
      <c r="E869" t="s">
        <v>7</v>
      </c>
      <c r="F869" t="s">
        <v>16</v>
      </c>
      <c r="I869" t="s">
        <v>10</v>
      </c>
      <c r="J869" s="1" t="s">
        <v>2231</v>
      </c>
      <c r="K869" s="1" t="s">
        <v>2229</v>
      </c>
      <c r="L869" s="1" t="s">
        <v>2229</v>
      </c>
      <c r="M869" s="1" t="s">
        <v>2231</v>
      </c>
      <c r="N869" s="7">
        <f>IF(Table3[[#This Row],[Valid Resolution for Type]]="No",1,0)</f>
        <v>0</v>
      </c>
      <c r="O869" s="7">
        <f>IF(AND(Table3[[#This Row],[Invalid Resolution (for count)]]=0,Table3[[#This Row],[Vote Recorded]]="No"),1,0)</f>
        <v>1</v>
      </c>
      <c r="P869" s="7">
        <f>IF(AND(Table3[[#This Row],[Invalid Resolution (for count)]]=0,OR(Table3[[#This Row],[Appropriate Change Impact for Resolution]]="No",Table3[[#This Row],[Appropriate Change Category for Resolution]]="No")),1,0)</f>
        <v>1</v>
      </c>
    </row>
    <row r="870" spans="1:16" x14ac:dyDescent="0.25">
      <c r="A870" t="s">
        <v>1947</v>
      </c>
      <c r="B870" t="s">
        <v>5</v>
      </c>
      <c r="C870" t="s">
        <v>1948</v>
      </c>
      <c r="D870" t="s">
        <v>157</v>
      </c>
      <c r="E870" t="s">
        <v>7</v>
      </c>
      <c r="F870" t="s">
        <v>16</v>
      </c>
      <c r="I870" t="s">
        <v>20</v>
      </c>
      <c r="J870" s="1" t="s">
        <v>2231</v>
      </c>
      <c r="K870" s="1" t="s">
        <v>2229</v>
      </c>
      <c r="L870" s="1" t="s">
        <v>2229</v>
      </c>
      <c r="M870" s="1" t="s">
        <v>2231</v>
      </c>
      <c r="N870" s="7">
        <f>IF(Table3[[#This Row],[Valid Resolution for Type]]="No",1,0)</f>
        <v>0</v>
      </c>
      <c r="O870" s="7">
        <f>IF(AND(Table3[[#This Row],[Invalid Resolution (for count)]]=0,Table3[[#This Row],[Vote Recorded]]="No"),1,0)</f>
        <v>1</v>
      </c>
      <c r="P870" s="7">
        <f>IF(AND(Table3[[#This Row],[Invalid Resolution (for count)]]=0,OR(Table3[[#This Row],[Appropriate Change Impact for Resolution]]="No",Table3[[#This Row],[Appropriate Change Category for Resolution]]="No")),1,0)</f>
        <v>1</v>
      </c>
    </row>
    <row r="871" spans="1:16" x14ac:dyDescent="0.25">
      <c r="A871" t="s">
        <v>1945</v>
      </c>
      <c r="B871" t="s">
        <v>5</v>
      </c>
      <c r="C871" t="s">
        <v>1946</v>
      </c>
      <c r="D871" t="s">
        <v>157</v>
      </c>
      <c r="E871" t="s">
        <v>7</v>
      </c>
      <c r="F871" t="s">
        <v>16</v>
      </c>
      <c r="I871" t="s">
        <v>24</v>
      </c>
      <c r="J871" s="1" t="s">
        <v>2231</v>
      </c>
      <c r="K871" s="1" t="s">
        <v>2229</v>
      </c>
      <c r="L871" s="1" t="s">
        <v>2229</v>
      </c>
      <c r="M871" s="1" t="s">
        <v>2231</v>
      </c>
      <c r="N871" s="7">
        <f>IF(Table3[[#This Row],[Valid Resolution for Type]]="No",1,0)</f>
        <v>0</v>
      </c>
      <c r="O871" s="7">
        <f>IF(AND(Table3[[#This Row],[Invalid Resolution (for count)]]=0,Table3[[#This Row],[Vote Recorded]]="No"),1,0)</f>
        <v>1</v>
      </c>
      <c r="P871" s="7">
        <f>IF(AND(Table3[[#This Row],[Invalid Resolution (for count)]]=0,OR(Table3[[#This Row],[Appropriate Change Impact for Resolution]]="No",Table3[[#This Row],[Appropriate Change Category for Resolution]]="No")),1,0)</f>
        <v>1</v>
      </c>
    </row>
    <row r="872" spans="1:16" x14ac:dyDescent="0.25">
      <c r="A872" t="s">
        <v>1943</v>
      </c>
      <c r="B872" t="s">
        <v>5</v>
      </c>
      <c r="C872" t="s">
        <v>1944</v>
      </c>
      <c r="D872" t="s">
        <v>157</v>
      </c>
      <c r="E872" t="s">
        <v>7</v>
      </c>
      <c r="F872" t="s">
        <v>16</v>
      </c>
      <c r="I872" t="s">
        <v>10</v>
      </c>
      <c r="J872" s="1" t="s">
        <v>2231</v>
      </c>
      <c r="K872" s="1" t="s">
        <v>2229</v>
      </c>
      <c r="L872" s="1" t="s">
        <v>2229</v>
      </c>
      <c r="M872" s="1" t="s">
        <v>2231</v>
      </c>
      <c r="N872" s="7">
        <f>IF(Table3[[#This Row],[Valid Resolution for Type]]="No",1,0)</f>
        <v>0</v>
      </c>
      <c r="O872" s="7">
        <f>IF(AND(Table3[[#This Row],[Invalid Resolution (for count)]]=0,Table3[[#This Row],[Vote Recorded]]="No"),1,0)</f>
        <v>1</v>
      </c>
      <c r="P872" s="7">
        <f>IF(AND(Table3[[#This Row],[Invalid Resolution (for count)]]=0,OR(Table3[[#This Row],[Appropriate Change Impact for Resolution]]="No",Table3[[#This Row],[Appropriate Change Category for Resolution]]="No")),1,0)</f>
        <v>1</v>
      </c>
    </row>
    <row r="873" spans="1:16" x14ac:dyDescent="0.25">
      <c r="A873" t="s">
        <v>495</v>
      </c>
      <c r="B873" t="s">
        <v>5</v>
      </c>
      <c r="C873" t="s">
        <v>496</v>
      </c>
      <c r="D873" t="s">
        <v>157</v>
      </c>
      <c r="E873" t="s">
        <v>7</v>
      </c>
      <c r="F873" t="s">
        <v>8</v>
      </c>
      <c r="G873" t="s">
        <v>421</v>
      </c>
      <c r="I873" t="s">
        <v>10</v>
      </c>
      <c r="J873" s="1" t="s">
        <v>2231</v>
      </c>
      <c r="K873" s="1" t="s">
        <v>2231</v>
      </c>
      <c r="L873" s="1" t="s">
        <v>2229</v>
      </c>
      <c r="M873" t="s">
        <v>2231</v>
      </c>
      <c r="N873" s="7">
        <f>IF(Table3[[#This Row],[Valid Resolution for Type]]="No",1,0)</f>
        <v>0</v>
      </c>
      <c r="O873" s="7">
        <f>IF(AND(Table3[[#This Row],[Invalid Resolution (for count)]]=0,Table3[[#This Row],[Vote Recorded]]="No"),1,0)</f>
        <v>0</v>
      </c>
      <c r="P873" s="7">
        <f>IF(AND(Table3[[#This Row],[Invalid Resolution (for count)]]=0,OR(Table3[[#This Row],[Appropriate Change Impact for Resolution]]="No",Table3[[#This Row],[Appropriate Change Category for Resolution]]="No")),1,0)</f>
        <v>1</v>
      </c>
    </row>
    <row r="874" spans="1:16" x14ac:dyDescent="0.25">
      <c r="A874" t="s">
        <v>1941</v>
      </c>
      <c r="B874" t="s">
        <v>5</v>
      </c>
      <c r="C874" t="s">
        <v>1942</v>
      </c>
      <c r="D874" t="s">
        <v>157</v>
      </c>
      <c r="E874" t="s">
        <v>7</v>
      </c>
      <c r="F874" t="s">
        <v>16</v>
      </c>
      <c r="I874" t="s">
        <v>24</v>
      </c>
      <c r="J874" s="1" t="s">
        <v>2231</v>
      </c>
      <c r="K874" s="1" t="s">
        <v>2229</v>
      </c>
      <c r="L874" s="1" t="s">
        <v>2229</v>
      </c>
      <c r="M874" s="1" t="s">
        <v>2231</v>
      </c>
      <c r="N874" s="7">
        <f>IF(Table3[[#This Row],[Valid Resolution for Type]]="No",1,0)</f>
        <v>0</v>
      </c>
      <c r="O874" s="7">
        <f>IF(AND(Table3[[#This Row],[Invalid Resolution (for count)]]=0,Table3[[#This Row],[Vote Recorded]]="No"),1,0)</f>
        <v>1</v>
      </c>
      <c r="P874" s="7">
        <f>IF(AND(Table3[[#This Row],[Invalid Resolution (for count)]]=0,OR(Table3[[#This Row],[Appropriate Change Impact for Resolution]]="No",Table3[[#This Row],[Appropriate Change Category for Resolution]]="No")),1,0)</f>
        <v>1</v>
      </c>
    </row>
    <row r="875" spans="1:16" x14ac:dyDescent="0.25">
      <c r="A875" t="s">
        <v>493</v>
      </c>
      <c r="B875" t="s">
        <v>5</v>
      </c>
      <c r="C875" t="s">
        <v>494</v>
      </c>
      <c r="D875" t="s">
        <v>157</v>
      </c>
      <c r="E875" t="s">
        <v>7</v>
      </c>
      <c r="F875" t="s">
        <v>8</v>
      </c>
      <c r="G875" t="s">
        <v>421</v>
      </c>
      <c r="I875" t="s">
        <v>10</v>
      </c>
      <c r="J875" s="1" t="s">
        <v>2231</v>
      </c>
      <c r="K875" s="1" t="s">
        <v>2231</v>
      </c>
      <c r="L875" s="1" t="s">
        <v>2229</v>
      </c>
      <c r="M875" t="s">
        <v>2231</v>
      </c>
      <c r="N875" s="7">
        <f>IF(Table3[[#This Row],[Valid Resolution for Type]]="No",1,0)</f>
        <v>0</v>
      </c>
      <c r="O875" s="7">
        <f>IF(AND(Table3[[#This Row],[Invalid Resolution (for count)]]=0,Table3[[#This Row],[Vote Recorded]]="No"),1,0)</f>
        <v>0</v>
      </c>
      <c r="P875" s="7">
        <f>IF(AND(Table3[[#This Row],[Invalid Resolution (for count)]]=0,OR(Table3[[#This Row],[Appropriate Change Impact for Resolution]]="No",Table3[[#This Row],[Appropriate Change Category for Resolution]]="No")),1,0)</f>
        <v>1</v>
      </c>
    </row>
    <row r="876" spans="1:16" x14ac:dyDescent="0.25">
      <c r="A876" t="s">
        <v>1939</v>
      </c>
      <c r="B876" t="s">
        <v>5</v>
      </c>
      <c r="C876" t="s">
        <v>1940</v>
      </c>
      <c r="D876" t="s">
        <v>157</v>
      </c>
      <c r="E876" t="s">
        <v>7</v>
      </c>
      <c r="F876" t="s">
        <v>16</v>
      </c>
      <c r="I876" t="s">
        <v>10</v>
      </c>
      <c r="J876" s="1" t="s">
        <v>2231</v>
      </c>
      <c r="K876" s="1" t="s">
        <v>2229</v>
      </c>
      <c r="L876" s="1" t="s">
        <v>2229</v>
      </c>
      <c r="M876" s="1" t="s">
        <v>2231</v>
      </c>
      <c r="N876" s="7">
        <f>IF(Table3[[#This Row],[Valid Resolution for Type]]="No",1,0)</f>
        <v>0</v>
      </c>
      <c r="O876" s="7">
        <f>IF(AND(Table3[[#This Row],[Invalid Resolution (for count)]]=0,Table3[[#This Row],[Vote Recorded]]="No"),1,0)</f>
        <v>1</v>
      </c>
      <c r="P876" s="7">
        <f>IF(AND(Table3[[#This Row],[Invalid Resolution (for count)]]=0,OR(Table3[[#This Row],[Appropriate Change Impact for Resolution]]="No",Table3[[#This Row],[Appropriate Change Category for Resolution]]="No")),1,0)</f>
        <v>1</v>
      </c>
    </row>
    <row r="877" spans="1:16" x14ac:dyDescent="0.25">
      <c r="A877" t="s">
        <v>491</v>
      </c>
      <c r="B877" t="s">
        <v>5</v>
      </c>
      <c r="C877" t="s">
        <v>492</v>
      </c>
      <c r="D877" t="s">
        <v>157</v>
      </c>
      <c r="E877" t="s">
        <v>7</v>
      </c>
      <c r="F877" t="s">
        <v>8</v>
      </c>
      <c r="G877" t="s">
        <v>421</v>
      </c>
      <c r="I877" t="s">
        <v>10</v>
      </c>
      <c r="J877" s="1" t="s">
        <v>2231</v>
      </c>
      <c r="K877" s="1" t="s">
        <v>2231</v>
      </c>
      <c r="L877" s="1" t="s">
        <v>2229</v>
      </c>
      <c r="M877" t="s">
        <v>2231</v>
      </c>
      <c r="N877" s="7">
        <f>IF(Table3[[#This Row],[Valid Resolution for Type]]="No",1,0)</f>
        <v>0</v>
      </c>
      <c r="O877" s="7">
        <f>IF(AND(Table3[[#This Row],[Invalid Resolution (for count)]]=0,Table3[[#This Row],[Vote Recorded]]="No"),1,0)</f>
        <v>0</v>
      </c>
      <c r="P877" s="7">
        <f>IF(AND(Table3[[#This Row],[Invalid Resolution (for count)]]=0,OR(Table3[[#This Row],[Appropriate Change Impact for Resolution]]="No",Table3[[#This Row],[Appropriate Change Category for Resolution]]="No")),1,0)</f>
        <v>1</v>
      </c>
    </row>
    <row r="878" spans="1:16" x14ac:dyDescent="0.25">
      <c r="A878" t="s">
        <v>1937</v>
      </c>
      <c r="B878" t="s">
        <v>5</v>
      </c>
      <c r="C878" t="s">
        <v>1938</v>
      </c>
      <c r="D878" t="s">
        <v>157</v>
      </c>
      <c r="E878" t="s">
        <v>7</v>
      </c>
      <c r="F878" t="s">
        <v>16</v>
      </c>
      <c r="I878" t="s">
        <v>20</v>
      </c>
      <c r="J878" s="1" t="s">
        <v>2231</v>
      </c>
      <c r="K878" s="1" t="s">
        <v>2229</v>
      </c>
      <c r="L878" s="1" t="s">
        <v>2229</v>
      </c>
      <c r="M878" s="1" t="s">
        <v>2231</v>
      </c>
      <c r="N878" s="7">
        <f>IF(Table3[[#This Row],[Valid Resolution for Type]]="No",1,0)</f>
        <v>0</v>
      </c>
      <c r="O878" s="7">
        <f>IF(AND(Table3[[#This Row],[Invalid Resolution (for count)]]=0,Table3[[#This Row],[Vote Recorded]]="No"),1,0)</f>
        <v>1</v>
      </c>
      <c r="P878" s="7">
        <f>IF(AND(Table3[[#This Row],[Invalid Resolution (for count)]]=0,OR(Table3[[#This Row],[Appropriate Change Impact for Resolution]]="No",Table3[[#This Row],[Appropriate Change Category for Resolution]]="No")),1,0)</f>
        <v>1</v>
      </c>
    </row>
    <row r="879" spans="1:16" x14ac:dyDescent="0.25">
      <c r="A879" t="s">
        <v>1935</v>
      </c>
      <c r="B879" t="s">
        <v>5</v>
      </c>
      <c r="C879" t="s">
        <v>1936</v>
      </c>
      <c r="D879" t="s">
        <v>157</v>
      </c>
      <c r="E879" t="s">
        <v>7</v>
      </c>
      <c r="F879" t="s">
        <v>324</v>
      </c>
      <c r="I879" t="s">
        <v>10</v>
      </c>
      <c r="J879" s="1" t="s">
        <v>2231</v>
      </c>
      <c r="K879" s="1" t="s">
        <v>2229</v>
      </c>
      <c r="L879" s="1" t="s">
        <v>2231</v>
      </c>
      <c r="M879" t="s">
        <v>2229</v>
      </c>
      <c r="N879" s="7">
        <f>IF(Table3[[#This Row],[Valid Resolution for Type]]="No",1,0)</f>
        <v>0</v>
      </c>
      <c r="O879" s="7">
        <f>IF(AND(Table3[[#This Row],[Invalid Resolution (for count)]]=0,Table3[[#This Row],[Vote Recorded]]="No"),1,0)</f>
        <v>1</v>
      </c>
      <c r="P879" s="7">
        <f>IF(AND(Table3[[#This Row],[Invalid Resolution (for count)]]=0,OR(Table3[[#This Row],[Appropriate Change Impact for Resolution]]="No",Table3[[#This Row],[Appropriate Change Category for Resolution]]="No")),1,0)</f>
        <v>1</v>
      </c>
    </row>
    <row r="880" spans="1:16" x14ac:dyDescent="0.25">
      <c r="A880" t="s">
        <v>489</v>
      </c>
      <c r="B880" t="s">
        <v>5</v>
      </c>
      <c r="C880" t="s">
        <v>490</v>
      </c>
      <c r="D880" t="s">
        <v>157</v>
      </c>
      <c r="E880" t="s">
        <v>7</v>
      </c>
      <c r="F880" t="s">
        <v>16</v>
      </c>
      <c r="G880" t="s">
        <v>418</v>
      </c>
      <c r="I880" t="s">
        <v>10</v>
      </c>
      <c r="J880" s="1" t="s">
        <v>2231</v>
      </c>
      <c r="K880" s="1" t="s">
        <v>2231</v>
      </c>
      <c r="L880" s="1" t="s">
        <v>2229</v>
      </c>
      <c r="M880" s="1" t="s">
        <v>2231</v>
      </c>
      <c r="N880" s="7">
        <f>IF(Table3[[#This Row],[Valid Resolution for Type]]="No",1,0)</f>
        <v>0</v>
      </c>
      <c r="O880" s="7">
        <f>IF(AND(Table3[[#This Row],[Invalid Resolution (for count)]]=0,Table3[[#This Row],[Vote Recorded]]="No"),1,0)</f>
        <v>0</v>
      </c>
      <c r="P880" s="7">
        <f>IF(AND(Table3[[#This Row],[Invalid Resolution (for count)]]=0,OR(Table3[[#This Row],[Appropriate Change Impact for Resolution]]="No",Table3[[#This Row],[Appropriate Change Category for Resolution]]="No")),1,0)</f>
        <v>1</v>
      </c>
    </row>
    <row r="881" spans="1:16" x14ac:dyDescent="0.25">
      <c r="A881" t="s">
        <v>1933</v>
      </c>
      <c r="B881" t="s">
        <v>5</v>
      </c>
      <c r="C881" t="s">
        <v>1934</v>
      </c>
      <c r="D881" t="s">
        <v>157</v>
      </c>
      <c r="E881" t="s">
        <v>7</v>
      </c>
      <c r="F881" t="s">
        <v>16</v>
      </c>
      <c r="I881" t="s">
        <v>20</v>
      </c>
      <c r="J881" s="1" t="s">
        <v>2231</v>
      </c>
      <c r="K881" s="1" t="s">
        <v>2229</v>
      </c>
      <c r="L881" s="1" t="s">
        <v>2229</v>
      </c>
      <c r="M881" s="1" t="s">
        <v>2231</v>
      </c>
      <c r="N881" s="7">
        <f>IF(Table3[[#This Row],[Valid Resolution for Type]]="No",1,0)</f>
        <v>0</v>
      </c>
      <c r="O881" s="7">
        <f>IF(AND(Table3[[#This Row],[Invalid Resolution (for count)]]=0,Table3[[#This Row],[Vote Recorded]]="No"),1,0)</f>
        <v>1</v>
      </c>
      <c r="P881" s="7">
        <f>IF(AND(Table3[[#This Row],[Invalid Resolution (for count)]]=0,OR(Table3[[#This Row],[Appropriate Change Impact for Resolution]]="No",Table3[[#This Row],[Appropriate Change Category for Resolution]]="No")),1,0)</f>
        <v>1</v>
      </c>
    </row>
    <row r="882" spans="1:16" x14ac:dyDescent="0.25">
      <c r="A882" t="s">
        <v>1931</v>
      </c>
      <c r="B882" t="s">
        <v>25</v>
      </c>
      <c r="C882" t="s">
        <v>1932</v>
      </c>
      <c r="D882" t="s">
        <v>157</v>
      </c>
      <c r="E882" t="s">
        <v>7</v>
      </c>
      <c r="F882" t="s">
        <v>22</v>
      </c>
      <c r="J882" s="1" t="s">
        <v>2231</v>
      </c>
      <c r="K882" s="1" t="s">
        <v>2229</v>
      </c>
      <c r="L882" s="1" t="s">
        <v>2231</v>
      </c>
      <c r="M882" t="s">
        <v>2231</v>
      </c>
      <c r="N882" s="7">
        <f>IF(Table3[[#This Row],[Valid Resolution for Type]]="No",1,0)</f>
        <v>0</v>
      </c>
      <c r="O882" s="7">
        <f>IF(AND(Table3[[#This Row],[Invalid Resolution (for count)]]=0,Table3[[#This Row],[Vote Recorded]]="No"),1,0)</f>
        <v>1</v>
      </c>
      <c r="P882" s="7">
        <f>IF(AND(Table3[[#This Row],[Invalid Resolution (for count)]]=0,OR(Table3[[#This Row],[Appropriate Change Impact for Resolution]]="No",Table3[[#This Row],[Appropriate Change Category for Resolution]]="No")),1,0)</f>
        <v>0</v>
      </c>
    </row>
    <row r="883" spans="1:16" x14ac:dyDescent="0.25">
      <c r="A883" t="s">
        <v>1929</v>
      </c>
      <c r="B883" t="s">
        <v>5</v>
      </c>
      <c r="C883" t="s">
        <v>1930</v>
      </c>
      <c r="D883" t="s">
        <v>157</v>
      </c>
      <c r="E883" t="s">
        <v>7</v>
      </c>
      <c r="F883" t="s">
        <v>16</v>
      </c>
      <c r="I883" t="s">
        <v>24</v>
      </c>
      <c r="J883" s="1" t="s">
        <v>2231</v>
      </c>
      <c r="K883" s="1" t="s">
        <v>2229</v>
      </c>
      <c r="L883" s="1" t="s">
        <v>2229</v>
      </c>
      <c r="M883" s="1" t="s">
        <v>2231</v>
      </c>
      <c r="N883" s="7">
        <f>IF(Table3[[#This Row],[Valid Resolution for Type]]="No",1,0)</f>
        <v>0</v>
      </c>
      <c r="O883" s="7">
        <f>IF(AND(Table3[[#This Row],[Invalid Resolution (for count)]]=0,Table3[[#This Row],[Vote Recorded]]="No"),1,0)</f>
        <v>1</v>
      </c>
      <c r="P883" s="7">
        <f>IF(AND(Table3[[#This Row],[Invalid Resolution (for count)]]=0,OR(Table3[[#This Row],[Appropriate Change Impact for Resolution]]="No",Table3[[#This Row],[Appropriate Change Category for Resolution]]="No")),1,0)</f>
        <v>1</v>
      </c>
    </row>
    <row r="884" spans="1:16" x14ac:dyDescent="0.25">
      <c r="A884" t="s">
        <v>487</v>
      </c>
      <c r="B884" t="s">
        <v>25</v>
      </c>
      <c r="C884" t="s">
        <v>488</v>
      </c>
      <c r="D884" t="s">
        <v>157</v>
      </c>
      <c r="E884" t="s">
        <v>7</v>
      </c>
      <c r="F884" t="s">
        <v>8</v>
      </c>
      <c r="G884" t="s">
        <v>421</v>
      </c>
      <c r="J884" s="1" t="s">
        <v>2229</v>
      </c>
      <c r="K884" s="1" t="s">
        <v>2231</v>
      </c>
      <c r="L884" s="1" t="s">
        <v>2229</v>
      </c>
      <c r="M884" t="s">
        <v>2229</v>
      </c>
      <c r="N884" s="7">
        <f>IF(Table3[[#This Row],[Valid Resolution for Type]]="No",1,0)</f>
        <v>1</v>
      </c>
      <c r="O884" s="7">
        <f>IF(AND(Table3[[#This Row],[Invalid Resolution (for count)]]=0,Table3[[#This Row],[Vote Recorded]]="No"),1,0)</f>
        <v>0</v>
      </c>
      <c r="P884" s="7">
        <f>IF(AND(Table3[[#This Row],[Invalid Resolution (for count)]]=0,OR(Table3[[#This Row],[Appropriate Change Impact for Resolution]]="No",Table3[[#This Row],[Appropriate Change Category for Resolution]]="No")),1,0)</f>
        <v>0</v>
      </c>
    </row>
    <row r="885" spans="1:16" x14ac:dyDescent="0.25">
      <c r="A885" t="s">
        <v>1927</v>
      </c>
      <c r="B885" t="s">
        <v>5</v>
      </c>
      <c r="C885" t="s">
        <v>1928</v>
      </c>
      <c r="D885" t="s">
        <v>157</v>
      </c>
      <c r="E885" t="s">
        <v>7</v>
      </c>
      <c r="F885" t="s">
        <v>61</v>
      </c>
      <c r="I885" t="s">
        <v>20</v>
      </c>
      <c r="J885" s="1" t="s">
        <v>2231</v>
      </c>
      <c r="K885" s="1" t="s">
        <v>2229</v>
      </c>
      <c r="L885" s="1" t="s">
        <v>2229</v>
      </c>
      <c r="M885" t="s">
        <v>2231</v>
      </c>
      <c r="N885" s="7">
        <f>IF(Table3[[#This Row],[Valid Resolution for Type]]="No",1,0)</f>
        <v>0</v>
      </c>
      <c r="O885" s="7">
        <f>IF(AND(Table3[[#This Row],[Invalid Resolution (for count)]]=0,Table3[[#This Row],[Vote Recorded]]="No"),1,0)</f>
        <v>1</v>
      </c>
      <c r="P885" s="7">
        <f>IF(AND(Table3[[#This Row],[Invalid Resolution (for count)]]=0,OR(Table3[[#This Row],[Appropriate Change Impact for Resolution]]="No",Table3[[#This Row],[Appropriate Change Category for Resolution]]="No")),1,0)</f>
        <v>1</v>
      </c>
    </row>
    <row r="886" spans="1:16" x14ac:dyDescent="0.25">
      <c r="A886" t="s">
        <v>1925</v>
      </c>
      <c r="B886" t="s">
        <v>5</v>
      </c>
      <c r="C886" t="s">
        <v>1926</v>
      </c>
      <c r="D886" t="s">
        <v>157</v>
      </c>
      <c r="E886" t="s">
        <v>7</v>
      </c>
      <c r="F886" t="s">
        <v>16</v>
      </c>
      <c r="I886" t="s">
        <v>20</v>
      </c>
      <c r="J886" s="1" t="s">
        <v>2231</v>
      </c>
      <c r="K886" s="1" t="s">
        <v>2229</v>
      </c>
      <c r="L886" s="1" t="s">
        <v>2229</v>
      </c>
      <c r="M886" s="1" t="s">
        <v>2231</v>
      </c>
      <c r="N886" s="7">
        <f>IF(Table3[[#This Row],[Valid Resolution for Type]]="No",1,0)</f>
        <v>0</v>
      </c>
      <c r="O886" s="7">
        <f>IF(AND(Table3[[#This Row],[Invalid Resolution (for count)]]=0,Table3[[#This Row],[Vote Recorded]]="No"),1,0)</f>
        <v>1</v>
      </c>
      <c r="P886" s="7">
        <f>IF(AND(Table3[[#This Row],[Invalid Resolution (for count)]]=0,OR(Table3[[#This Row],[Appropriate Change Impact for Resolution]]="No",Table3[[#This Row],[Appropriate Change Category for Resolution]]="No")),1,0)</f>
        <v>1</v>
      </c>
    </row>
    <row r="887" spans="1:16" x14ac:dyDescent="0.25">
      <c r="A887" t="s">
        <v>1923</v>
      </c>
      <c r="B887" t="s">
        <v>5</v>
      </c>
      <c r="C887" t="s">
        <v>1924</v>
      </c>
      <c r="D887" t="s">
        <v>157</v>
      </c>
      <c r="E887" t="s">
        <v>7</v>
      </c>
      <c r="F887" t="s">
        <v>16</v>
      </c>
      <c r="I887" t="s">
        <v>10</v>
      </c>
      <c r="J887" s="1" t="s">
        <v>2231</v>
      </c>
      <c r="K887" s="1" t="s">
        <v>2229</v>
      </c>
      <c r="L887" s="1" t="s">
        <v>2229</v>
      </c>
      <c r="M887" s="1" t="s">
        <v>2231</v>
      </c>
      <c r="N887" s="7">
        <f>IF(Table3[[#This Row],[Valid Resolution for Type]]="No",1,0)</f>
        <v>0</v>
      </c>
      <c r="O887" s="7">
        <f>IF(AND(Table3[[#This Row],[Invalid Resolution (for count)]]=0,Table3[[#This Row],[Vote Recorded]]="No"),1,0)</f>
        <v>1</v>
      </c>
      <c r="P887" s="7">
        <f>IF(AND(Table3[[#This Row],[Invalid Resolution (for count)]]=0,OR(Table3[[#This Row],[Appropriate Change Impact for Resolution]]="No",Table3[[#This Row],[Appropriate Change Category for Resolution]]="No")),1,0)</f>
        <v>1</v>
      </c>
    </row>
    <row r="888" spans="1:16" x14ac:dyDescent="0.25">
      <c r="A888" t="s">
        <v>485</v>
      </c>
      <c r="B888" t="s">
        <v>25</v>
      </c>
      <c r="C888" t="s">
        <v>486</v>
      </c>
      <c r="D888" t="s">
        <v>157</v>
      </c>
      <c r="E888" t="s">
        <v>7</v>
      </c>
      <c r="F888" t="s">
        <v>8</v>
      </c>
      <c r="G888" t="s">
        <v>418</v>
      </c>
      <c r="J888" s="1" t="s">
        <v>2229</v>
      </c>
      <c r="K888" s="1" t="s">
        <v>2231</v>
      </c>
      <c r="L888" s="1" t="s">
        <v>2229</v>
      </c>
      <c r="M888" t="s">
        <v>2229</v>
      </c>
      <c r="N888" s="7">
        <f>IF(Table3[[#This Row],[Valid Resolution for Type]]="No",1,0)</f>
        <v>1</v>
      </c>
      <c r="O888" s="7">
        <f>IF(AND(Table3[[#This Row],[Invalid Resolution (for count)]]=0,Table3[[#This Row],[Vote Recorded]]="No"),1,0)</f>
        <v>0</v>
      </c>
      <c r="P888" s="7">
        <f>IF(AND(Table3[[#This Row],[Invalid Resolution (for count)]]=0,OR(Table3[[#This Row],[Appropriate Change Impact for Resolution]]="No",Table3[[#This Row],[Appropriate Change Category for Resolution]]="No")),1,0)</f>
        <v>0</v>
      </c>
    </row>
    <row r="889" spans="1:16" x14ac:dyDescent="0.25">
      <c r="A889" t="s">
        <v>1921</v>
      </c>
      <c r="B889" t="s">
        <v>5</v>
      </c>
      <c r="C889" t="s">
        <v>1922</v>
      </c>
      <c r="D889" t="s">
        <v>157</v>
      </c>
      <c r="E889" t="s">
        <v>7</v>
      </c>
      <c r="F889" t="s">
        <v>324</v>
      </c>
      <c r="I889" t="s">
        <v>20</v>
      </c>
      <c r="J889" s="1" t="s">
        <v>2231</v>
      </c>
      <c r="K889" s="1" t="s">
        <v>2229</v>
      </c>
      <c r="L889" s="1" t="s">
        <v>2231</v>
      </c>
      <c r="M889" t="s">
        <v>2229</v>
      </c>
      <c r="N889" s="7">
        <f>IF(Table3[[#This Row],[Valid Resolution for Type]]="No",1,0)</f>
        <v>0</v>
      </c>
      <c r="O889" s="7">
        <f>IF(AND(Table3[[#This Row],[Invalid Resolution (for count)]]=0,Table3[[#This Row],[Vote Recorded]]="No"),1,0)</f>
        <v>1</v>
      </c>
      <c r="P889" s="7">
        <f>IF(AND(Table3[[#This Row],[Invalid Resolution (for count)]]=0,OR(Table3[[#This Row],[Appropriate Change Impact for Resolution]]="No",Table3[[#This Row],[Appropriate Change Category for Resolution]]="No")),1,0)</f>
        <v>1</v>
      </c>
    </row>
    <row r="890" spans="1:16" x14ac:dyDescent="0.25">
      <c r="A890" t="s">
        <v>1919</v>
      </c>
      <c r="B890" t="s">
        <v>5</v>
      </c>
      <c r="C890" t="s">
        <v>1920</v>
      </c>
      <c r="D890" t="s">
        <v>157</v>
      </c>
      <c r="E890" t="s">
        <v>7</v>
      </c>
      <c r="F890" t="s">
        <v>16</v>
      </c>
      <c r="I890" t="s">
        <v>24</v>
      </c>
      <c r="J890" s="1" t="s">
        <v>2231</v>
      </c>
      <c r="K890" s="1" t="s">
        <v>2229</v>
      </c>
      <c r="L890" s="1" t="s">
        <v>2229</v>
      </c>
      <c r="M890" s="1" t="s">
        <v>2231</v>
      </c>
      <c r="N890" s="7">
        <f>IF(Table3[[#This Row],[Valid Resolution for Type]]="No",1,0)</f>
        <v>0</v>
      </c>
      <c r="O890" s="7">
        <f>IF(AND(Table3[[#This Row],[Invalid Resolution (for count)]]=0,Table3[[#This Row],[Vote Recorded]]="No"),1,0)</f>
        <v>1</v>
      </c>
      <c r="P890" s="7">
        <f>IF(AND(Table3[[#This Row],[Invalid Resolution (for count)]]=0,OR(Table3[[#This Row],[Appropriate Change Impact for Resolution]]="No",Table3[[#This Row],[Appropriate Change Category for Resolution]]="No")),1,0)</f>
        <v>1</v>
      </c>
    </row>
    <row r="891" spans="1:16" x14ac:dyDescent="0.25">
      <c r="A891" t="s">
        <v>1917</v>
      </c>
      <c r="B891" t="s">
        <v>5</v>
      </c>
      <c r="C891" t="s">
        <v>1918</v>
      </c>
      <c r="D891" t="s">
        <v>157</v>
      </c>
      <c r="E891" t="s">
        <v>7</v>
      </c>
      <c r="F891" t="s">
        <v>136</v>
      </c>
      <c r="I891" t="s">
        <v>10</v>
      </c>
      <c r="J891" s="1" t="s">
        <v>2231</v>
      </c>
      <c r="K891" s="1" t="s">
        <v>2229</v>
      </c>
      <c r="L891" s="1" t="s">
        <v>2231</v>
      </c>
      <c r="M891" t="s">
        <v>2229</v>
      </c>
      <c r="N891" s="7">
        <f>IF(Table3[[#This Row],[Valid Resolution for Type]]="No",1,0)</f>
        <v>0</v>
      </c>
      <c r="O891" s="7">
        <f>IF(AND(Table3[[#This Row],[Invalid Resolution (for count)]]=0,Table3[[#This Row],[Vote Recorded]]="No"),1,0)</f>
        <v>1</v>
      </c>
      <c r="P891" s="7">
        <f>IF(AND(Table3[[#This Row],[Invalid Resolution (for count)]]=0,OR(Table3[[#This Row],[Appropriate Change Impact for Resolution]]="No",Table3[[#This Row],[Appropriate Change Category for Resolution]]="No")),1,0)</f>
        <v>1</v>
      </c>
    </row>
    <row r="892" spans="1:16" x14ac:dyDescent="0.25">
      <c r="A892" t="s">
        <v>1915</v>
      </c>
      <c r="B892" t="s">
        <v>25</v>
      </c>
      <c r="C892" t="s">
        <v>1916</v>
      </c>
      <c r="D892" t="s">
        <v>157</v>
      </c>
      <c r="E892" t="s">
        <v>7</v>
      </c>
      <c r="F892" t="s">
        <v>136</v>
      </c>
      <c r="J892" s="1" t="s">
        <v>2229</v>
      </c>
      <c r="K892" s="1" t="s">
        <v>2229</v>
      </c>
      <c r="L892" s="1" t="s">
        <v>2231</v>
      </c>
      <c r="M892" t="s">
        <v>2231</v>
      </c>
      <c r="N892" s="7">
        <f>IF(Table3[[#This Row],[Valid Resolution for Type]]="No",1,0)</f>
        <v>1</v>
      </c>
      <c r="O892" s="7">
        <f>IF(AND(Table3[[#This Row],[Invalid Resolution (for count)]]=0,Table3[[#This Row],[Vote Recorded]]="No"),1,0)</f>
        <v>0</v>
      </c>
      <c r="P892" s="7">
        <f>IF(AND(Table3[[#This Row],[Invalid Resolution (for count)]]=0,OR(Table3[[#This Row],[Appropriate Change Impact for Resolution]]="No",Table3[[#This Row],[Appropriate Change Category for Resolution]]="No")),1,0)</f>
        <v>0</v>
      </c>
    </row>
    <row r="893" spans="1:16" x14ac:dyDescent="0.25">
      <c r="A893" t="s">
        <v>482</v>
      </c>
      <c r="B893" t="s">
        <v>5</v>
      </c>
      <c r="C893" t="s">
        <v>483</v>
      </c>
      <c r="D893" t="s">
        <v>157</v>
      </c>
      <c r="E893" t="s">
        <v>7</v>
      </c>
      <c r="F893" t="s">
        <v>8</v>
      </c>
      <c r="G893" t="s">
        <v>454</v>
      </c>
      <c r="I893" t="s">
        <v>20</v>
      </c>
      <c r="J893" s="1" t="s">
        <v>2231</v>
      </c>
      <c r="K893" s="1" t="s">
        <v>2231</v>
      </c>
      <c r="L893" s="1" t="s">
        <v>2229</v>
      </c>
      <c r="M893" t="s">
        <v>2231</v>
      </c>
      <c r="N893" s="7">
        <f>IF(Table3[[#This Row],[Valid Resolution for Type]]="No",1,0)</f>
        <v>0</v>
      </c>
      <c r="O893" s="7">
        <f>IF(AND(Table3[[#This Row],[Invalid Resolution (for count)]]=0,Table3[[#This Row],[Vote Recorded]]="No"),1,0)</f>
        <v>0</v>
      </c>
      <c r="P893" s="7">
        <f>IF(AND(Table3[[#This Row],[Invalid Resolution (for count)]]=0,OR(Table3[[#This Row],[Appropriate Change Impact for Resolution]]="No",Table3[[#This Row],[Appropriate Change Category for Resolution]]="No")),1,0)</f>
        <v>1</v>
      </c>
    </row>
    <row r="894" spans="1:16" x14ac:dyDescent="0.25">
      <c r="A894" t="s">
        <v>1913</v>
      </c>
      <c r="B894" t="s">
        <v>5</v>
      </c>
      <c r="C894" t="s">
        <v>1914</v>
      </c>
      <c r="D894" t="s">
        <v>157</v>
      </c>
      <c r="E894" t="s">
        <v>7</v>
      </c>
      <c r="F894" t="s">
        <v>16</v>
      </c>
      <c r="I894" t="s">
        <v>10</v>
      </c>
      <c r="J894" s="1" t="s">
        <v>2231</v>
      </c>
      <c r="K894" s="1" t="s">
        <v>2229</v>
      </c>
      <c r="L894" s="1" t="s">
        <v>2229</v>
      </c>
      <c r="M894" s="1" t="s">
        <v>2231</v>
      </c>
      <c r="N894" s="7">
        <f>IF(Table3[[#This Row],[Valid Resolution for Type]]="No",1,0)</f>
        <v>0</v>
      </c>
      <c r="O894" s="7">
        <f>IF(AND(Table3[[#This Row],[Invalid Resolution (for count)]]=0,Table3[[#This Row],[Vote Recorded]]="No"),1,0)</f>
        <v>1</v>
      </c>
      <c r="P894" s="7">
        <f>IF(AND(Table3[[#This Row],[Invalid Resolution (for count)]]=0,OR(Table3[[#This Row],[Appropriate Change Impact for Resolution]]="No",Table3[[#This Row],[Appropriate Change Category for Resolution]]="No")),1,0)</f>
        <v>1</v>
      </c>
    </row>
    <row r="895" spans="1:16" x14ac:dyDescent="0.25">
      <c r="A895" t="s">
        <v>480</v>
      </c>
      <c r="B895" t="s">
        <v>5</v>
      </c>
      <c r="C895" t="s">
        <v>481</v>
      </c>
      <c r="D895" t="s">
        <v>157</v>
      </c>
      <c r="E895" t="s">
        <v>7</v>
      </c>
      <c r="F895" t="s">
        <v>8</v>
      </c>
      <c r="G895" t="s">
        <v>454</v>
      </c>
      <c r="I895" t="s">
        <v>20</v>
      </c>
      <c r="J895" s="1" t="s">
        <v>2231</v>
      </c>
      <c r="K895" s="1" t="s">
        <v>2231</v>
      </c>
      <c r="L895" s="1" t="s">
        <v>2229</v>
      </c>
      <c r="M895" t="s">
        <v>2231</v>
      </c>
      <c r="N895" s="7">
        <f>IF(Table3[[#This Row],[Valid Resolution for Type]]="No",1,0)</f>
        <v>0</v>
      </c>
      <c r="O895" s="7">
        <f>IF(AND(Table3[[#This Row],[Invalid Resolution (for count)]]=0,Table3[[#This Row],[Vote Recorded]]="No"),1,0)</f>
        <v>0</v>
      </c>
      <c r="P895" s="7">
        <f>IF(AND(Table3[[#This Row],[Invalid Resolution (for count)]]=0,OR(Table3[[#This Row],[Appropriate Change Impact for Resolution]]="No",Table3[[#This Row],[Appropriate Change Category for Resolution]]="No")),1,0)</f>
        <v>1</v>
      </c>
    </row>
    <row r="896" spans="1:16" x14ac:dyDescent="0.25">
      <c r="A896" t="s">
        <v>1911</v>
      </c>
      <c r="B896" t="s">
        <v>5</v>
      </c>
      <c r="C896" t="s">
        <v>1912</v>
      </c>
      <c r="D896" t="s">
        <v>157</v>
      </c>
      <c r="E896" t="s">
        <v>7</v>
      </c>
      <c r="F896" t="s">
        <v>8</v>
      </c>
      <c r="I896" t="s">
        <v>20</v>
      </c>
      <c r="J896" s="1" t="s">
        <v>2231</v>
      </c>
      <c r="K896" s="1" t="s">
        <v>2229</v>
      </c>
      <c r="L896" s="1" t="s">
        <v>2229</v>
      </c>
      <c r="M896" t="s">
        <v>2231</v>
      </c>
      <c r="N896" s="7">
        <f>IF(Table3[[#This Row],[Valid Resolution for Type]]="No",1,0)</f>
        <v>0</v>
      </c>
      <c r="O896" s="7">
        <f>IF(AND(Table3[[#This Row],[Invalid Resolution (for count)]]=0,Table3[[#This Row],[Vote Recorded]]="No"),1,0)</f>
        <v>1</v>
      </c>
      <c r="P896" s="7">
        <f>IF(AND(Table3[[#This Row],[Invalid Resolution (for count)]]=0,OR(Table3[[#This Row],[Appropriate Change Impact for Resolution]]="No",Table3[[#This Row],[Appropriate Change Category for Resolution]]="No")),1,0)</f>
        <v>1</v>
      </c>
    </row>
    <row r="897" spans="1:16" x14ac:dyDescent="0.25">
      <c r="A897" t="s">
        <v>478</v>
      </c>
      <c r="B897" t="s">
        <v>5</v>
      </c>
      <c r="C897" t="s">
        <v>479</v>
      </c>
      <c r="D897" t="s">
        <v>157</v>
      </c>
      <c r="E897" t="s">
        <v>7</v>
      </c>
      <c r="F897" t="s">
        <v>88</v>
      </c>
      <c r="G897" t="s">
        <v>454</v>
      </c>
      <c r="J897" s="1" t="s">
        <v>2229</v>
      </c>
      <c r="K897" s="1" t="s">
        <v>2231</v>
      </c>
      <c r="L897" s="1" t="s">
        <v>2231</v>
      </c>
      <c r="M897" s="1" t="s">
        <v>2231</v>
      </c>
      <c r="N897" s="7">
        <f>IF(Table3[[#This Row],[Valid Resolution for Type]]="No",1,0)</f>
        <v>1</v>
      </c>
      <c r="O897" s="7">
        <f>IF(AND(Table3[[#This Row],[Invalid Resolution (for count)]]=0,Table3[[#This Row],[Vote Recorded]]="No"),1,0)</f>
        <v>0</v>
      </c>
      <c r="P897" s="7">
        <f>IF(AND(Table3[[#This Row],[Invalid Resolution (for count)]]=0,OR(Table3[[#This Row],[Appropriate Change Impact for Resolution]]="No",Table3[[#This Row],[Appropriate Change Category for Resolution]]="No")),1,0)</f>
        <v>0</v>
      </c>
    </row>
    <row r="898" spans="1:16" x14ac:dyDescent="0.25">
      <c r="A898" t="s">
        <v>1909</v>
      </c>
      <c r="B898" t="s">
        <v>5</v>
      </c>
      <c r="C898" t="s">
        <v>1910</v>
      </c>
      <c r="D898" t="s">
        <v>157</v>
      </c>
      <c r="E898" t="s">
        <v>7</v>
      </c>
      <c r="F898" t="s">
        <v>16</v>
      </c>
      <c r="I898" t="s">
        <v>20</v>
      </c>
      <c r="J898" s="1" t="s">
        <v>2231</v>
      </c>
      <c r="K898" s="1" t="s">
        <v>2229</v>
      </c>
      <c r="L898" s="1" t="s">
        <v>2229</v>
      </c>
      <c r="M898" s="1" t="s">
        <v>2231</v>
      </c>
      <c r="N898" s="7">
        <f>IF(Table3[[#This Row],[Valid Resolution for Type]]="No",1,0)</f>
        <v>0</v>
      </c>
      <c r="O898" s="7">
        <f>IF(AND(Table3[[#This Row],[Invalid Resolution (for count)]]=0,Table3[[#This Row],[Vote Recorded]]="No"),1,0)</f>
        <v>1</v>
      </c>
      <c r="P898" s="7">
        <f>IF(AND(Table3[[#This Row],[Invalid Resolution (for count)]]=0,OR(Table3[[#This Row],[Appropriate Change Impact for Resolution]]="No",Table3[[#This Row],[Appropriate Change Category for Resolution]]="No")),1,0)</f>
        <v>1</v>
      </c>
    </row>
    <row r="899" spans="1:16" x14ac:dyDescent="0.25">
      <c r="A899" t="s">
        <v>476</v>
      </c>
      <c r="B899" t="s">
        <v>5</v>
      </c>
      <c r="C899" t="s">
        <v>477</v>
      </c>
      <c r="D899" t="s">
        <v>157</v>
      </c>
      <c r="E899" t="s">
        <v>7</v>
      </c>
      <c r="F899" t="s">
        <v>8</v>
      </c>
      <c r="G899" t="s">
        <v>418</v>
      </c>
      <c r="J899" s="1" t="s">
        <v>2231</v>
      </c>
      <c r="K899" s="1" t="s">
        <v>2231</v>
      </c>
      <c r="L899" s="1" t="s">
        <v>2229</v>
      </c>
      <c r="M899" t="s">
        <v>2229</v>
      </c>
      <c r="N899" s="7">
        <f>IF(Table3[[#This Row],[Valid Resolution for Type]]="No",1,0)</f>
        <v>0</v>
      </c>
      <c r="O899" s="7">
        <f>IF(AND(Table3[[#This Row],[Invalid Resolution (for count)]]=0,Table3[[#This Row],[Vote Recorded]]="No"),1,0)</f>
        <v>0</v>
      </c>
      <c r="P899" s="7">
        <f>IF(AND(Table3[[#This Row],[Invalid Resolution (for count)]]=0,OR(Table3[[#This Row],[Appropriate Change Impact for Resolution]]="No",Table3[[#This Row],[Appropriate Change Category for Resolution]]="No")),1,0)</f>
        <v>1</v>
      </c>
    </row>
    <row r="900" spans="1:16" x14ac:dyDescent="0.25">
      <c r="A900" t="s">
        <v>1907</v>
      </c>
      <c r="B900" t="s">
        <v>540</v>
      </c>
      <c r="C900" t="s">
        <v>1908</v>
      </c>
      <c r="D900" t="s">
        <v>157</v>
      </c>
      <c r="E900" t="s">
        <v>7</v>
      </c>
      <c r="F900" t="s">
        <v>16</v>
      </c>
      <c r="H900" t="s">
        <v>90</v>
      </c>
      <c r="J900" s="1" t="s">
        <v>2231</v>
      </c>
      <c r="K900" s="1" t="s">
        <v>2229</v>
      </c>
      <c r="L900" s="1" t="s">
        <v>2231</v>
      </c>
      <c r="M900" t="s">
        <v>2229</v>
      </c>
      <c r="N900" s="7">
        <f>IF(Table3[[#This Row],[Valid Resolution for Type]]="No",1,0)</f>
        <v>0</v>
      </c>
      <c r="O900" s="7">
        <f>IF(AND(Table3[[#This Row],[Invalid Resolution (for count)]]=0,Table3[[#This Row],[Vote Recorded]]="No"),1,0)</f>
        <v>1</v>
      </c>
      <c r="P900" s="7">
        <f>IF(AND(Table3[[#This Row],[Invalid Resolution (for count)]]=0,OR(Table3[[#This Row],[Appropriate Change Impact for Resolution]]="No",Table3[[#This Row],[Appropriate Change Category for Resolution]]="No")),1,0)</f>
        <v>1</v>
      </c>
    </row>
    <row r="901" spans="1:16" x14ac:dyDescent="0.25">
      <c r="A901" t="s">
        <v>474</v>
      </c>
      <c r="B901" t="s">
        <v>5</v>
      </c>
      <c r="C901" t="s">
        <v>475</v>
      </c>
      <c r="D901" t="s">
        <v>157</v>
      </c>
      <c r="E901" t="s">
        <v>7</v>
      </c>
      <c r="F901" t="s">
        <v>16</v>
      </c>
      <c r="G901" t="s">
        <v>454</v>
      </c>
      <c r="J901" s="1" t="s">
        <v>2231</v>
      </c>
      <c r="K901" s="1" t="s">
        <v>2231</v>
      </c>
      <c r="L901" s="1" t="s">
        <v>2229</v>
      </c>
      <c r="M901" t="s">
        <v>2229</v>
      </c>
      <c r="N901" s="7">
        <f>IF(Table3[[#This Row],[Valid Resolution for Type]]="No",1,0)</f>
        <v>0</v>
      </c>
      <c r="O901" s="7">
        <f>IF(AND(Table3[[#This Row],[Invalid Resolution (for count)]]=0,Table3[[#This Row],[Vote Recorded]]="No"),1,0)</f>
        <v>0</v>
      </c>
      <c r="P901" s="7">
        <f>IF(AND(Table3[[#This Row],[Invalid Resolution (for count)]]=0,OR(Table3[[#This Row],[Appropriate Change Impact for Resolution]]="No",Table3[[#This Row],[Appropriate Change Category for Resolution]]="No")),1,0)</f>
        <v>1</v>
      </c>
    </row>
    <row r="902" spans="1:16" x14ac:dyDescent="0.25">
      <c r="A902" t="s">
        <v>1905</v>
      </c>
      <c r="B902" t="s">
        <v>5</v>
      </c>
      <c r="C902" t="s">
        <v>1906</v>
      </c>
      <c r="D902" t="s">
        <v>157</v>
      </c>
      <c r="E902" t="s">
        <v>7</v>
      </c>
      <c r="F902" t="s">
        <v>8</v>
      </c>
      <c r="I902" t="s">
        <v>20</v>
      </c>
      <c r="J902" s="1" t="s">
        <v>2231</v>
      </c>
      <c r="K902" s="1" t="s">
        <v>2229</v>
      </c>
      <c r="L902" s="1" t="s">
        <v>2229</v>
      </c>
      <c r="M902" t="s">
        <v>2231</v>
      </c>
      <c r="N902" s="7">
        <f>IF(Table3[[#This Row],[Valid Resolution for Type]]="No",1,0)</f>
        <v>0</v>
      </c>
      <c r="O902" s="7">
        <f>IF(AND(Table3[[#This Row],[Invalid Resolution (for count)]]=0,Table3[[#This Row],[Vote Recorded]]="No"),1,0)</f>
        <v>1</v>
      </c>
      <c r="P902" s="7">
        <f>IF(AND(Table3[[#This Row],[Invalid Resolution (for count)]]=0,OR(Table3[[#This Row],[Appropriate Change Impact for Resolution]]="No",Table3[[#This Row],[Appropriate Change Category for Resolution]]="No")),1,0)</f>
        <v>1</v>
      </c>
    </row>
    <row r="903" spans="1:16" x14ac:dyDescent="0.25">
      <c r="A903" t="s">
        <v>472</v>
      </c>
      <c r="B903" t="s">
        <v>5</v>
      </c>
      <c r="C903" t="s">
        <v>473</v>
      </c>
      <c r="D903" t="s">
        <v>157</v>
      </c>
      <c r="E903" t="s">
        <v>7</v>
      </c>
      <c r="F903" t="s">
        <v>88</v>
      </c>
      <c r="G903" t="s">
        <v>454</v>
      </c>
      <c r="J903" s="1" t="s">
        <v>2229</v>
      </c>
      <c r="K903" s="1" t="s">
        <v>2231</v>
      </c>
      <c r="L903" s="1" t="s">
        <v>2231</v>
      </c>
      <c r="M903" s="1" t="s">
        <v>2231</v>
      </c>
      <c r="N903" s="7">
        <f>IF(Table3[[#This Row],[Valid Resolution for Type]]="No",1,0)</f>
        <v>1</v>
      </c>
      <c r="O903" s="7">
        <f>IF(AND(Table3[[#This Row],[Invalid Resolution (for count)]]=0,Table3[[#This Row],[Vote Recorded]]="No"),1,0)</f>
        <v>0</v>
      </c>
      <c r="P903" s="7">
        <f>IF(AND(Table3[[#This Row],[Invalid Resolution (for count)]]=0,OR(Table3[[#This Row],[Appropriate Change Impact for Resolution]]="No",Table3[[#This Row],[Appropriate Change Category for Resolution]]="No")),1,0)</f>
        <v>0</v>
      </c>
    </row>
    <row r="904" spans="1:16" x14ac:dyDescent="0.25">
      <c r="A904" t="s">
        <v>1903</v>
      </c>
      <c r="B904" t="s">
        <v>5</v>
      </c>
      <c r="C904" t="s">
        <v>1904</v>
      </c>
      <c r="D904" t="s">
        <v>157</v>
      </c>
      <c r="E904" t="s">
        <v>7</v>
      </c>
      <c r="F904" t="s">
        <v>16</v>
      </c>
      <c r="I904" t="s">
        <v>20</v>
      </c>
      <c r="J904" s="1" t="s">
        <v>2231</v>
      </c>
      <c r="K904" s="1" t="s">
        <v>2229</v>
      </c>
      <c r="L904" s="1" t="s">
        <v>2229</v>
      </c>
      <c r="M904" s="1" t="s">
        <v>2231</v>
      </c>
      <c r="N904" s="7">
        <f>IF(Table3[[#This Row],[Valid Resolution for Type]]="No",1,0)</f>
        <v>0</v>
      </c>
      <c r="O904" s="7">
        <f>IF(AND(Table3[[#This Row],[Invalid Resolution (for count)]]=0,Table3[[#This Row],[Vote Recorded]]="No"),1,0)</f>
        <v>1</v>
      </c>
      <c r="P904" s="7">
        <f>IF(AND(Table3[[#This Row],[Invalid Resolution (for count)]]=0,OR(Table3[[#This Row],[Appropriate Change Impact for Resolution]]="No",Table3[[#This Row],[Appropriate Change Category for Resolution]]="No")),1,0)</f>
        <v>1</v>
      </c>
    </row>
    <row r="905" spans="1:16" x14ac:dyDescent="0.25">
      <c r="A905" t="s">
        <v>1901</v>
      </c>
      <c r="B905" t="s">
        <v>540</v>
      </c>
      <c r="C905" t="s">
        <v>1902</v>
      </c>
      <c r="D905" t="s">
        <v>157</v>
      </c>
      <c r="E905" t="s">
        <v>7</v>
      </c>
      <c r="F905" t="s">
        <v>16</v>
      </c>
      <c r="H905" t="s">
        <v>90</v>
      </c>
      <c r="J905" s="1" t="s">
        <v>2231</v>
      </c>
      <c r="K905" s="1" t="s">
        <v>2229</v>
      </c>
      <c r="L905" s="1" t="s">
        <v>2231</v>
      </c>
      <c r="M905" t="s">
        <v>2229</v>
      </c>
      <c r="N905" s="7">
        <f>IF(Table3[[#This Row],[Valid Resolution for Type]]="No",1,0)</f>
        <v>0</v>
      </c>
      <c r="O905" s="7">
        <f>IF(AND(Table3[[#This Row],[Invalid Resolution (for count)]]=0,Table3[[#This Row],[Vote Recorded]]="No"),1,0)</f>
        <v>1</v>
      </c>
      <c r="P905" s="7">
        <f>IF(AND(Table3[[#This Row],[Invalid Resolution (for count)]]=0,OR(Table3[[#This Row],[Appropriate Change Impact for Resolution]]="No",Table3[[#This Row],[Appropriate Change Category for Resolution]]="No")),1,0)</f>
        <v>1</v>
      </c>
    </row>
    <row r="906" spans="1:16" x14ac:dyDescent="0.25">
      <c r="A906" t="s">
        <v>1899</v>
      </c>
      <c r="B906" t="s">
        <v>540</v>
      </c>
      <c r="C906" t="s">
        <v>1900</v>
      </c>
      <c r="D906" t="s">
        <v>157</v>
      </c>
      <c r="E906" t="s">
        <v>7</v>
      </c>
      <c r="F906" t="s">
        <v>16</v>
      </c>
      <c r="H906" t="s">
        <v>90</v>
      </c>
      <c r="J906" s="1" t="s">
        <v>2231</v>
      </c>
      <c r="K906" s="1" t="s">
        <v>2229</v>
      </c>
      <c r="L906" s="1" t="s">
        <v>2231</v>
      </c>
      <c r="M906" t="s">
        <v>2229</v>
      </c>
      <c r="N906" s="7">
        <f>IF(Table3[[#This Row],[Valid Resolution for Type]]="No",1,0)</f>
        <v>0</v>
      </c>
      <c r="O906" s="7">
        <f>IF(AND(Table3[[#This Row],[Invalid Resolution (for count)]]=0,Table3[[#This Row],[Vote Recorded]]="No"),1,0)</f>
        <v>1</v>
      </c>
      <c r="P906" s="7">
        <f>IF(AND(Table3[[#This Row],[Invalid Resolution (for count)]]=0,OR(Table3[[#This Row],[Appropriate Change Impact for Resolution]]="No",Table3[[#This Row],[Appropriate Change Category for Resolution]]="No")),1,0)</f>
        <v>1</v>
      </c>
    </row>
    <row r="907" spans="1:16" x14ac:dyDescent="0.25">
      <c r="A907" t="s">
        <v>1897</v>
      </c>
      <c r="B907" t="s">
        <v>25</v>
      </c>
      <c r="C907" t="s">
        <v>1898</v>
      </c>
      <c r="D907" t="s">
        <v>157</v>
      </c>
      <c r="E907" t="s">
        <v>7</v>
      </c>
      <c r="F907" t="s">
        <v>8</v>
      </c>
      <c r="J907" s="1" t="s">
        <v>2229</v>
      </c>
      <c r="K907" s="1" t="s">
        <v>2229</v>
      </c>
      <c r="L907" s="1" t="s">
        <v>2229</v>
      </c>
      <c r="M907" t="s">
        <v>2229</v>
      </c>
      <c r="N907" s="7">
        <f>IF(Table3[[#This Row],[Valid Resolution for Type]]="No",1,0)</f>
        <v>1</v>
      </c>
      <c r="O907" s="7">
        <f>IF(AND(Table3[[#This Row],[Invalid Resolution (for count)]]=0,Table3[[#This Row],[Vote Recorded]]="No"),1,0)</f>
        <v>0</v>
      </c>
      <c r="P907" s="7">
        <f>IF(AND(Table3[[#This Row],[Invalid Resolution (for count)]]=0,OR(Table3[[#This Row],[Appropriate Change Impact for Resolution]]="No",Table3[[#This Row],[Appropriate Change Category for Resolution]]="No")),1,0)</f>
        <v>0</v>
      </c>
    </row>
    <row r="908" spans="1:16" x14ac:dyDescent="0.25">
      <c r="A908" t="s">
        <v>1895</v>
      </c>
      <c r="B908" t="s">
        <v>25</v>
      </c>
      <c r="C908" t="s">
        <v>1896</v>
      </c>
      <c r="D908" t="s">
        <v>157</v>
      </c>
      <c r="E908" t="s">
        <v>7</v>
      </c>
      <c r="F908" t="s">
        <v>8</v>
      </c>
      <c r="J908" s="1" t="s">
        <v>2229</v>
      </c>
      <c r="K908" s="1" t="s">
        <v>2229</v>
      </c>
      <c r="L908" s="1" t="s">
        <v>2229</v>
      </c>
      <c r="M908" t="s">
        <v>2229</v>
      </c>
      <c r="N908" s="7">
        <f>IF(Table3[[#This Row],[Valid Resolution for Type]]="No",1,0)</f>
        <v>1</v>
      </c>
      <c r="O908" s="7">
        <f>IF(AND(Table3[[#This Row],[Invalid Resolution (for count)]]=0,Table3[[#This Row],[Vote Recorded]]="No"),1,0)</f>
        <v>0</v>
      </c>
      <c r="P908" s="7">
        <f>IF(AND(Table3[[#This Row],[Invalid Resolution (for count)]]=0,OR(Table3[[#This Row],[Appropriate Change Impact for Resolution]]="No",Table3[[#This Row],[Appropriate Change Category for Resolution]]="No")),1,0)</f>
        <v>0</v>
      </c>
    </row>
    <row r="909" spans="1:16" x14ac:dyDescent="0.25">
      <c r="A909" t="s">
        <v>470</v>
      </c>
      <c r="B909" t="s">
        <v>5</v>
      </c>
      <c r="C909" t="s">
        <v>471</v>
      </c>
      <c r="D909" t="s">
        <v>157</v>
      </c>
      <c r="E909" t="s">
        <v>7</v>
      </c>
      <c r="F909" t="s">
        <v>8</v>
      </c>
      <c r="G909" t="s">
        <v>454</v>
      </c>
      <c r="J909" s="1" t="s">
        <v>2231</v>
      </c>
      <c r="K909" s="1" t="s">
        <v>2231</v>
      </c>
      <c r="L909" s="1" t="s">
        <v>2229</v>
      </c>
      <c r="M909" t="s">
        <v>2229</v>
      </c>
      <c r="N909" s="7">
        <f>IF(Table3[[#This Row],[Valid Resolution for Type]]="No",1,0)</f>
        <v>0</v>
      </c>
      <c r="O909" s="7">
        <f>IF(AND(Table3[[#This Row],[Invalid Resolution (for count)]]=0,Table3[[#This Row],[Vote Recorded]]="No"),1,0)</f>
        <v>0</v>
      </c>
      <c r="P909" s="7">
        <f>IF(AND(Table3[[#This Row],[Invalid Resolution (for count)]]=0,OR(Table3[[#This Row],[Appropriate Change Impact for Resolution]]="No",Table3[[#This Row],[Appropriate Change Category for Resolution]]="No")),1,0)</f>
        <v>1</v>
      </c>
    </row>
    <row r="910" spans="1:16" x14ac:dyDescent="0.25">
      <c r="A910" t="s">
        <v>468</v>
      </c>
      <c r="B910" t="s">
        <v>5</v>
      </c>
      <c r="C910" t="s">
        <v>469</v>
      </c>
      <c r="D910" t="s">
        <v>157</v>
      </c>
      <c r="E910" t="s">
        <v>7</v>
      </c>
      <c r="F910" t="s">
        <v>8</v>
      </c>
      <c r="G910" t="s">
        <v>418</v>
      </c>
      <c r="J910" s="1" t="s">
        <v>2231</v>
      </c>
      <c r="K910" s="1" t="s">
        <v>2231</v>
      </c>
      <c r="L910" s="1" t="s">
        <v>2229</v>
      </c>
      <c r="M910" t="s">
        <v>2229</v>
      </c>
      <c r="N910" s="7">
        <f>IF(Table3[[#This Row],[Valid Resolution for Type]]="No",1,0)</f>
        <v>0</v>
      </c>
      <c r="O910" s="7">
        <f>IF(AND(Table3[[#This Row],[Invalid Resolution (for count)]]=0,Table3[[#This Row],[Vote Recorded]]="No"),1,0)</f>
        <v>0</v>
      </c>
      <c r="P910" s="7">
        <f>IF(AND(Table3[[#This Row],[Invalid Resolution (for count)]]=0,OR(Table3[[#This Row],[Appropriate Change Impact for Resolution]]="No",Table3[[#This Row],[Appropriate Change Category for Resolution]]="No")),1,0)</f>
        <v>1</v>
      </c>
    </row>
    <row r="911" spans="1:16" x14ac:dyDescent="0.25">
      <c r="A911" t="s">
        <v>466</v>
      </c>
      <c r="B911" t="s">
        <v>5</v>
      </c>
      <c r="C911" t="s">
        <v>467</v>
      </c>
      <c r="D911" t="s">
        <v>157</v>
      </c>
      <c r="E911" t="s">
        <v>7</v>
      </c>
      <c r="F911" t="s">
        <v>8</v>
      </c>
      <c r="G911" t="s">
        <v>418</v>
      </c>
      <c r="J911" s="1" t="s">
        <v>2231</v>
      </c>
      <c r="K911" s="1" t="s">
        <v>2231</v>
      </c>
      <c r="L911" s="1" t="s">
        <v>2229</v>
      </c>
      <c r="M911" t="s">
        <v>2229</v>
      </c>
      <c r="N911" s="7">
        <f>IF(Table3[[#This Row],[Valid Resolution for Type]]="No",1,0)</f>
        <v>0</v>
      </c>
      <c r="O911" s="7">
        <f>IF(AND(Table3[[#This Row],[Invalid Resolution (for count)]]=0,Table3[[#This Row],[Vote Recorded]]="No"),1,0)</f>
        <v>0</v>
      </c>
      <c r="P911" s="7">
        <f>IF(AND(Table3[[#This Row],[Invalid Resolution (for count)]]=0,OR(Table3[[#This Row],[Appropriate Change Impact for Resolution]]="No",Table3[[#This Row],[Appropriate Change Category for Resolution]]="No")),1,0)</f>
        <v>1</v>
      </c>
    </row>
    <row r="912" spans="1:16" x14ac:dyDescent="0.25">
      <c r="A912" t="s">
        <v>464</v>
      </c>
      <c r="B912" t="s">
        <v>5</v>
      </c>
      <c r="C912" t="s">
        <v>465</v>
      </c>
      <c r="D912" t="s">
        <v>157</v>
      </c>
      <c r="E912" t="s">
        <v>7</v>
      </c>
      <c r="F912" t="s">
        <v>8</v>
      </c>
      <c r="G912" t="s">
        <v>421</v>
      </c>
      <c r="J912" s="1" t="s">
        <v>2231</v>
      </c>
      <c r="K912" s="1" t="s">
        <v>2231</v>
      </c>
      <c r="L912" s="1" t="s">
        <v>2229</v>
      </c>
      <c r="M912" t="s">
        <v>2229</v>
      </c>
      <c r="N912" s="7">
        <f>IF(Table3[[#This Row],[Valid Resolution for Type]]="No",1,0)</f>
        <v>0</v>
      </c>
      <c r="O912" s="7">
        <f>IF(AND(Table3[[#This Row],[Invalid Resolution (for count)]]=0,Table3[[#This Row],[Vote Recorded]]="No"),1,0)</f>
        <v>0</v>
      </c>
      <c r="P912" s="7">
        <f>IF(AND(Table3[[#This Row],[Invalid Resolution (for count)]]=0,OR(Table3[[#This Row],[Appropriate Change Impact for Resolution]]="No",Table3[[#This Row],[Appropriate Change Category for Resolution]]="No")),1,0)</f>
        <v>1</v>
      </c>
    </row>
    <row r="913" spans="1:16" x14ac:dyDescent="0.25">
      <c r="A913" t="s">
        <v>459</v>
      </c>
      <c r="B913" t="s">
        <v>5</v>
      </c>
      <c r="C913" t="s">
        <v>460</v>
      </c>
      <c r="D913" t="s">
        <v>157</v>
      </c>
      <c r="E913" t="s">
        <v>7</v>
      </c>
      <c r="F913" t="s">
        <v>8</v>
      </c>
      <c r="G913" t="s">
        <v>418</v>
      </c>
      <c r="I913" t="s">
        <v>20</v>
      </c>
      <c r="J913" s="1" t="s">
        <v>2231</v>
      </c>
      <c r="K913" s="1" t="s">
        <v>2231</v>
      </c>
      <c r="L913" s="1" t="s">
        <v>2229</v>
      </c>
      <c r="M913" t="s">
        <v>2231</v>
      </c>
      <c r="N913" s="7">
        <f>IF(Table3[[#This Row],[Valid Resolution for Type]]="No",1,0)</f>
        <v>0</v>
      </c>
      <c r="O913" s="7">
        <f>IF(AND(Table3[[#This Row],[Invalid Resolution (for count)]]=0,Table3[[#This Row],[Vote Recorded]]="No"),1,0)</f>
        <v>0</v>
      </c>
      <c r="P913" s="7">
        <f>IF(AND(Table3[[#This Row],[Invalid Resolution (for count)]]=0,OR(Table3[[#This Row],[Appropriate Change Impact for Resolution]]="No",Table3[[#This Row],[Appropriate Change Category for Resolution]]="No")),1,0)</f>
        <v>1</v>
      </c>
    </row>
    <row r="914" spans="1:16" x14ac:dyDescent="0.25">
      <c r="A914" t="s">
        <v>457</v>
      </c>
      <c r="B914" t="s">
        <v>5</v>
      </c>
      <c r="C914" t="s">
        <v>458</v>
      </c>
      <c r="D914" t="s">
        <v>157</v>
      </c>
      <c r="E914" t="s">
        <v>7</v>
      </c>
      <c r="F914" t="s">
        <v>16</v>
      </c>
      <c r="G914" t="s">
        <v>435</v>
      </c>
      <c r="I914" t="s">
        <v>10</v>
      </c>
      <c r="J914" s="1" t="s">
        <v>2231</v>
      </c>
      <c r="K914" s="1" t="s">
        <v>2231</v>
      </c>
      <c r="L914" s="1" t="s">
        <v>2229</v>
      </c>
      <c r="M914" s="1" t="s">
        <v>2231</v>
      </c>
      <c r="N914" s="7">
        <f>IF(Table3[[#This Row],[Valid Resolution for Type]]="No",1,0)</f>
        <v>0</v>
      </c>
      <c r="O914" s="7">
        <f>IF(AND(Table3[[#This Row],[Invalid Resolution (for count)]]=0,Table3[[#This Row],[Vote Recorded]]="No"),1,0)</f>
        <v>0</v>
      </c>
      <c r="P914" s="7">
        <f>IF(AND(Table3[[#This Row],[Invalid Resolution (for count)]]=0,OR(Table3[[#This Row],[Appropriate Change Impact for Resolution]]="No",Table3[[#This Row],[Appropriate Change Category for Resolution]]="No")),1,0)</f>
        <v>1</v>
      </c>
    </row>
    <row r="915" spans="1:16" x14ac:dyDescent="0.25">
      <c r="A915" t="s">
        <v>455</v>
      </c>
      <c r="B915" t="s">
        <v>5</v>
      </c>
      <c r="C915" t="s">
        <v>456</v>
      </c>
      <c r="D915" t="s">
        <v>157</v>
      </c>
      <c r="E915" t="s">
        <v>7</v>
      </c>
      <c r="F915" t="s">
        <v>8</v>
      </c>
      <c r="G915" t="s">
        <v>418</v>
      </c>
      <c r="I915" t="s">
        <v>10</v>
      </c>
      <c r="J915" s="1" t="s">
        <v>2231</v>
      </c>
      <c r="K915" s="1" t="s">
        <v>2231</v>
      </c>
      <c r="L915" s="1" t="s">
        <v>2229</v>
      </c>
      <c r="M915" t="s">
        <v>2231</v>
      </c>
      <c r="N915" s="7">
        <f>IF(Table3[[#This Row],[Valid Resolution for Type]]="No",1,0)</f>
        <v>0</v>
      </c>
      <c r="O915" s="7">
        <f>IF(AND(Table3[[#This Row],[Invalid Resolution (for count)]]=0,Table3[[#This Row],[Vote Recorded]]="No"),1,0)</f>
        <v>0</v>
      </c>
      <c r="P915" s="7">
        <f>IF(AND(Table3[[#This Row],[Invalid Resolution (for count)]]=0,OR(Table3[[#This Row],[Appropriate Change Impact for Resolution]]="No",Table3[[#This Row],[Appropriate Change Category for Resolution]]="No")),1,0)</f>
        <v>1</v>
      </c>
    </row>
    <row r="916" spans="1:16" x14ac:dyDescent="0.25">
      <c r="A916" t="s">
        <v>452</v>
      </c>
      <c r="B916" t="s">
        <v>5</v>
      </c>
      <c r="C916" t="s">
        <v>453</v>
      </c>
      <c r="D916" t="s">
        <v>157</v>
      </c>
      <c r="E916" t="s">
        <v>7</v>
      </c>
      <c r="F916" t="s">
        <v>16</v>
      </c>
      <c r="G916" t="s">
        <v>454</v>
      </c>
      <c r="I916" t="s">
        <v>10</v>
      </c>
      <c r="J916" s="1" t="s">
        <v>2231</v>
      </c>
      <c r="K916" s="1" t="s">
        <v>2231</v>
      </c>
      <c r="L916" s="1" t="s">
        <v>2229</v>
      </c>
      <c r="M916" s="1" t="s">
        <v>2231</v>
      </c>
      <c r="N916" s="7">
        <f>IF(Table3[[#This Row],[Valid Resolution for Type]]="No",1,0)</f>
        <v>0</v>
      </c>
      <c r="O916" s="7">
        <f>IF(AND(Table3[[#This Row],[Invalid Resolution (for count)]]=0,Table3[[#This Row],[Vote Recorded]]="No"),1,0)</f>
        <v>0</v>
      </c>
      <c r="P916" s="7">
        <f>IF(AND(Table3[[#This Row],[Invalid Resolution (for count)]]=0,OR(Table3[[#This Row],[Appropriate Change Impact for Resolution]]="No",Table3[[#This Row],[Appropriate Change Category for Resolution]]="No")),1,0)</f>
        <v>1</v>
      </c>
    </row>
    <row r="917" spans="1:16" x14ac:dyDescent="0.25">
      <c r="A917" t="s">
        <v>450</v>
      </c>
      <c r="B917" t="s">
        <v>5</v>
      </c>
      <c r="C917" t="s">
        <v>451</v>
      </c>
      <c r="D917" t="s">
        <v>157</v>
      </c>
      <c r="E917" t="s">
        <v>7</v>
      </c>
      <c r="F917" t="s">
        <v>16</v>
      </c>
      <c r="G917" t="s">
        <v>435</v>
      </c>
      <c r="I917" t="s">
        <v>20</v>
      </c>
      <c r="J917" s="1" t="s">
        <v>2231</v>
      </c>
      <c r="K917" s="1" t="s">
        <v>2231</v>
      </c>
      <c r="L917" s="1" t="s">
        <v>2229</v>
      </c>
      <c r="M917" s="1" t="s">
        <v>2231</v>
      </c>
      <c r="N917" s="7">
        <f>IF(Table3[[#This Row],[Valid Resolution for Type]]="No",1,0)</f>
        <v>0</v>
      </c>
      <c r="O917" s="7">
        <f>IF(AND(Table3[[#This Row],[Invalid Resolution (for count)]]=0,Table3[[#This Row],[Vote Recorded]]="No"),1,0)</f>
        <v>0</v>
      </c>
      <c r="P917" s="7">
        <f>IF(AND(Table3[[#This Row],[Invalid Resolution (for count)]]=0,OR(Table3[[#This Row],[Appropriate Change Impact for Resolution]]="No",Table3[[#This Row],[Appropriate Change Category for Resolution]]="No")),1,0)</f>
        <v>1</v>
      </c>
    </row>
    <row r="918" spans="1:16" x14ac:dyDescent="0.25">
      <c r="A918" t="s">
        <v>448</v>
      </c>
      <c r="B918" t="s">
        <v>5</v>
      </c>
      <c r="C918" t="s">
        <v>449</v>
      </c>
      <c r="D918" t="s">
        <v>157</v>
      </c>
      <c r="E918" t="s">
        <v>7</v>
      </c>
      <c r="F918" t="s">
        <v>16</v>
      </c>
      <c r="G918" t="s">
        <v>435</v>
      </c>
      <c r="I918" t="s">
        <v>20</v>
      </c>
      <c r="J918" s="1" t="s">
        <v>2231</v>
      </c>
      <c r="K918" s="1" t="s">
        <v>2231</v>
      </c>
      <c r="L918" s="1" t="s">
        <v>2229</v>
      </c>
      <c r="M918" s="1" t="s">
        <v>2231</v>
      </c>
      <c r="N918" s="7">
        <f>IF(Table3[[#This Row],[Valid Resolution for Type]]="No",1,0)</f>
        <v>0</v>
      </c>
      <c r="O918" s="7">
        <f>IF(AND(Table3[[#This Row],[Invalid Resolution (for count)]]=0,Table3[[#This Row],[Vote Recorded]]="No"),1,0)</f>
        <v>0</v>
      </c>
      <c r="P918" s="7">
        <f>IF(AND(Table3[[#This Row],[Invalid Resolution (for count)]]=0,OR(Table3[[#This Row],[Appropriate Change Impact for Resolution]]="No",Table3[[#This Row],[Appropriate Change Category for Resolution]]="No")),1,0)</f>
        <v>1</v>
      </c>
    </row>
    <row r="919" spans="1:16" x14ac:dyDescent="0.25">
      <c r="A919" t="s">
        <v>446</v>
      </c>
      <c r="B919" t="s">
        <v>5</v>
      </c>
      <c r="C919" t="s">
        <v>447</v>
      </c>
      <c r="D919" t="s">
        <v>157</v>
      </c>
      <c r="E919" t="s">
        <v>7</v>
      </c>
      <c r="F919" t="s">
        <v>16</v>
      </c>
      <c r="G919" t="s">
        <v>435</v>
      </c>
      <c r="I919" t="s">
        <v>20</v>
      </c>
      <c r="J919" s="1" t="s">
        <v>2231</v>
      </c>
      <c r="K919" s="1" t="s">
        <v>2231</v>
      </c>
      <c r="L919" s="1" t="s">
        <v>2229</v>
      </c>
      <c r="M919" s="1" t="s">
        <v>2231</v>
      </c>
      <c r="N919" s="7">
        <f>IF(Table3[[#This Row],[Valid Resolution for Type]]="No",1,0)</f>
        <v>0</v>
      </c>
      <c r="O919" s="7">
        <f>IF(AND(Table3[[#This Row],[Invalid Resolution (for count)]]=0,Table3[[#This Row],[Vote Recorded]]="No"),1,0)</f>
        <v>0</v>
      </c>
      <c r="P919" s="7">
        <f>IF(AND(Table3[[#This Row],[Invalid Resolution (for count)]]=0,OR(Table3[[#This Row],[Appropriate Change Impact for Resolution]]="No",Table3[[#This Row],[Appropriate Change Category for Resolution]]="No")),1,0)</f>
        <v>1</v>
      </c>
    </row>
    <row r="920" spans="1:16" x14ac:dyDescent="0.25">
      <c r="A920" t="s">
        <v>444</v>
      </c>
      <c r="B920" t="s">
        <v>5</v>
      </c>
      <c r="C920" t="s">
        <v>445</v>
      </c>
      <c r="D920" t="s">
        <v>157</v>
      </c>
      <c r="E920" t="s">
        <v>7</v>
      </c>
      <c r="F920" t="s">
        <v>16</v>
      </c>
      <c r="G920" t="s">
        <v>435</v>
      </c>
      <c r="I920" t="s">
        <v>20</v>
      </c>
      <c r="J920" s="1" t="s">
        <v>2231</v>
      </c>
      <c r="K920" s="1" t="s">
        <v>2231</v>
      </c>
      <c r="L920" s="1" t="s">
        <v>2229</v>
      </c>
      <c r="M920" s="1" t="s">
        <v>2231</v>
      </c>
      <c r="N920" s="7">
        <f>IF(Table3[[#This Row],[Valid Resolution for Type]]="No",1,0)</f>
        <v>0</v>
      </c>
      <c r="O920" s="7">
        <f>IF(AND(Table3[[#This Row],[Invalid Resolution (for count)]]=0,Table3[[#This Row],[Vote Recorded]]="No"),1,0)</f>
        <v>0</v>
      </c>
      <c r="P920" s="7">
        <f>IF(AND(Table3[[#This Row],[Invalid Resolution (for count)]]=0,OR(Table3[[#This Row],[Appropriate Change Impact for Resolution]]="No",Table3[[#This Row],[Appropriate Change Category for Resolution]]="No")),1,0)</f>
        <v>1</v>
      </c>
    </row>
    <row r="921" spans="1:16" x14ac:dyDescent="0.25">
      <c r="A921" t="s">
        <v>442</v>
      </c>
      <c r="B921" t="s">
        <v>5</v>
      </c>
      <c r="C921" t="s">
        <v>443</v>
      </c>
      <c r="D921" t="s">
        <v>157</v>
      </c>
      <c r="E921" t="s">
        <v>7</v>
      </c>
      <c r="F921" t="s">
        <v>8</v>
      </c>
      <c r="G921" t="s">
        <v>435</v>
      </c>
      <c r="I921" t="s">
        <v>20</v>
      </c>
      <c r="J921" s="1" t="s">
        <v>2231</v>
      </c>
      <c r="K921" s="1" t="s">
        <v>2231</v>
      </c>
      <c r="L921" s="1" t="s">
        <v>2229</v>
      </c>
      <c r="M921" t="s">
        <v>2231</v>
      </c>
      <c r="N921" s="7">
        <f>IF(Table3[[#This Row],[Valid Resolution for Type]]="No",1,0)</f>
        <v>0</v>
      </c>
      <c r="O921" s="7">
        <f>IF(AND(Table3[[#This Row],[Invalid Resolution (for count)]]=0,Table3[[#This Row],[Vote Recorded]]="No"),1,0)</f>
        <v>0</v>
      </c>
      <c r="P921" s="7">
        <f>IF(AND(Table3[[#This Row],[Invalid Resolution (for count)]]=0,OR(Table3[[#This Row],[Appropriate Change Impact for Resolution]]="No",Table3[[#This Row],[Appropriate Change Category for Resolution]]="No")),1,0)</f>
        <v>1</v>
      </c>
    </row>
    <row r="922" spans="1:16" x14ac:dyDescent="0.25">
      <c r="A922" t="s">
        <v>440</v>
      </c>
      <c r="B922" t="s">
        <v>5</v>
      </c>
      <c r="C922" t="s">
        <v>441</v>
      </c>
      <c r="D922" t="s">
        <v>157</v>
      </c>
      <c r="E922" t="s">
        <v>7</v>
      </c>
      <c r="F922" t="s">
        <v>16</v>
      </c>
      <c r="G922" t="s">
        <v>424</v>
      </c>
      <c r="I922" t="s">
        <v>10</v>
      </c>
      <c r="J922" s="1" t="s">
        <v>2231</v>
      </c>
      <c r="K922" s="1" t="s">
        <v>2231</v>
      </c>
      <c r="L922" s="1" t="s">
        <v>2229</v>
      </c>
      <c r="M922" s="1" t="s">
        <v>2231</v>
      </c>
      <c r="N922" s="7">
        <f>IF(Table3[[#This Row],[Valid Resolution for Type]]="No",1,0)</f>
        <v>0</v>
      </c>
      <c r="O922" s="7">
        <f>IF(AND(Table3[[#This Row],[Invalid Resolution (for count)]]=0,Table3[[#This Row],[Vote Recorded]]="No"),1,0)</f>
        <v>0</v>
      </c>
      <c r="P922" s="7">
        <f>IF(AND(Table3[[#This Row],[Invalid Resolution (for count)]]=0,OR(Table3[[#This Row],[Appropriate Change Impact for Resolution]]="No",Table3[[#This Row],[Appropriate Change Category for Resolution]]="No")),1,0)</f>
        <v>1</v>
      </c>
    </row>
    <row r="923" spans="1:16" x14ac:dyDescent="0.25">
      <c r="A923" t="s">
        <v>438</v>
      </c>
      <c r="B923" t="s">
        <v>5</v>
      </c>
      <c r="C923" t="s">
        <v>439</v>
      </c>
      <c r="D923" t="s">
        <v>157</v>
      </c>
      <c r="E923" t="s">
        <v>7</v>
      </c>
      <c r="F923" t="s">
        <v>16</v>
      </c>
      <c r="G923" t="s">
        <v>435</v>
      </c>
      <c r="I923" t="s">
        <v>20</v>
      </c>
      <c r="J923" s="1" t="s">
        <v>2231</v>
      </c>
      <c r="K923" s="1" t="s">
        <v>2231</v>
      </c>
      <c r="L923" s="1" t="s">
        <v>2229</v>
      </c>
      <c r="M923" s="1" t="s">
        <v>2231</v>
      </c>
      <c r="N923" s="7">
        <f>IF(Table3[[#This Row],[Valid Resolution for Type]]="No",1,0)</f>
        <v>0</v>
      </c>
      <c r="O923" s="7">
        <f>IF(AND(Table3[[#This Row],[Invalid Resolution (for count)]]=0,Table3[[#This Row],[Vote Recorded]]="No"),1,0)</f>
        <v>0</v>
      </c>
      <c r="P923" s="7">
        <f>IF(AND(Table3[[#This Row],[Invalid Resolution (for count)]]=0,OR(Table3[[#This Row],[Appropriate Change Impact for Resolution]]="No",Table3[[#This Row],[Appropriate Change Category for Resolution]]="No")),1,0)</f>
        <v>1</v>
      </c>
    </row>
    <row r="924" spans="1:16" x14ac:dyDescent="0.25">
      <c r="A924" t="s">
        <v>436</v>
      </c>
      <c r="B924" t="s">
        <v>5</v>
      </c>
      <c r="C924" t="s">
        <v>437</v>
      </c>
      <c r="D924" t="s">
        <v>157</v>
      </c>
      <c r="E924" t="s">
        <v>7</v>
      </c>
      <c r="F924" t="s">
        <v>16</v>
      </c>
      <c r="G924" t="s">
        <v>435</v>
      </c>
      <c r="I924" t="s">
        <v>20</v>
      </c>
      <c r="J924" s="1" t="s">
        <v>2231</v>
      </c>
      <c r="K924" s="1" t="s">
        <v>2231</v>
      </c>
      <c r="L924" s="1" t="s">
        <v>2229</v>
      </c>
      <c r="M924" s="1" t="s">
        <v>2231</v>
      </c>
      <c r="N924" s="7">
        <f>IF(Table3[[#This Row],[Valid Resolution for Type]]="No",1,0)</f>
        <v>0</v>
      </c>
      <c r="O924" s="7">
        <f>IF(AND(Table3[[#This Row],[Invalid Resolution (for count)]]=0,Table3[[#This Row],[Vote Recorded]]="No"),1,0)</f>
        <v>0</v>
      </c>
      <c r="P924" s="7">
        <f>IF(AND(Table3[[#This Row],[Invalid Resolution (for count)]]=0,OR(Table3[[#This Row],[Appropriate Change Impact for Resolution]]="No",Table3[[#This Row],[Appropriate Change Category for Resolution]]="No")),1,0)</f>
        <v>1</v>
      </c>
    </row>
    <row r="925" spans="1:16" x14ac:dyDescent="0.25">
      <c r="A925" t="s">
        <v>433</v>
      </c>
      <c r="B925" t="s">
        <v>5</v>
      </c>
      <c r="C925" t="s">
        <v>434</v>
      </c>
      <c r="D925" t="s">
        <v>157</v>
      </c>
      <c r="E925" t="s">
        <v>7</v>
      </c>
      <c r="F925" t="s">
        <v>16</v>
      </c>
      <c r="G925" t="s">
        <v>435</v>
      </c>
      <c r="J925" s="1" t="s">
        <v>2231</v>
      </c>
      <c r="K925" s="1" t="s">
        <v>2231</v>
      </c>
      <c r="L925" s="1" t="s">
        <v>2229</v>
      </c>
      <c r="M925" t="s">
        <v>2229</v>
      </c>
      <c r="N925" s="7">
        <f>IF(Table3[[#This Row],[Valid Resolution for Type]]="No",1,0)</f>
        <v>0</v>
      </c>
      <c r="O925" s="7">
        <f>IF(AND(Table3[[#This Row],[Invalid Resolution (for count)]]=0,Table3[[#This Row],[Vote Recorded]]="No"),1,0)</f>
        <v>0</v>
      </c>
      <c r="P925" s="7">
        <f>IF(AND(Table3[[#This Row],[Invalid Resolution (for count)]]=0,OR(Table3[[#This Row],[Appropriate Change Impact for Resolution]]="No",Table3[[#This Row],[Appropriate Change Category for Resolution]]="No")),1,0)</f>
        <v>1</v>
      </c>
    </row>
    <row r="926" spans="1:16" x14ac:dyDescent="0.25">
      <c r="A926" t="s">
        <v>431</v>
      </c>
      <c r="B926" t="s">
        <v>5</v>
      </c>
      <c r="C926" t="s">
        <v>432</v>
      </c>
      <c r="D926" t="s">
        <v>157</v>
      </c>
      <c r="E926" t="s">
        <v>7</v>
      </c>
      <c r="F926" t="s">
        <v>8</v>
      </c>
      <c r="G926" t="s">
        <v>421</v>
      </c>
      <c r="I926" t="s">
        <v>20</v>
      </c>
      <c r="J926" s="1" t="s">
        <v>2231</v>
      </c>
      <c r="K926" s="1" t="s">
        <v>2231</v>
      </c>
      <c r="L926" s="1" t="s">
        <v>2229</v>
      </c>
      <c r="M926" t="s">
        <v>2231</v>
      </c>
      <c r="N926" s="7">
        <f>IF(Table3[[#This Row],[Valid Resolution for Type]]="No",1,0)</f>
        <v>0</v>
      </c>
      <c r="O926" s="7">
        <f>IF(AND(Table3[[#This Row],[Invalid Resolution (for count)]]=0,Table3[[#This Row],[Vote Recorded]]="No"),1,0)</f>
        <v>0</v>
      </c>
      <c r="P926" s="7">
        <f>IF(AND(Table3[[#This Row],[Invalid Resolution (for count)]]=0,OR(Table3[[#This Row],[Appropriate Change Impact for Resolution]]="No",Table3[[#This Row],[Appropriate Change Category for Resolution]]="No")),1,0)</f>
        <v>1</v>
      </c>
    </row>
    <row r="927" spans="1:16" x14ac:dyDescent="0.25">
      <c r="A927" t="s">
        <v>429</v>
      </c>
      <c r="B927" t="s">
        <v>5</v>
      </c>
      <c r="C927" t="s">
        <v>430</v>
      </c>
      <c r="D927" t="s">
        <v>157</v>
      </c>
      <c r="E927" t="s">
        <v>7</v>
      </c>
      <c r="F927" t="s">
        <v>8</v>
      </c>
      <c r="G927" t="s">
        <v>421</v>
      </c>
      <c r="I927" t="s">
        <v>20</v>
      </c>
      <c r="J927" s="1" t="s">
        <v>2231</v>
      </c>
      <c r="K927" s="1" t="s">
        <v>2231</v>
      </c>
      <c r="L927" s="1" t="s">
        <v>2229</v>
      </c>
      <c r="M927" t="s">
        <v>2231</v>
      </c>
      <c r="N927" s="7">
        <f>IF(Table3[[#This Row],[Valid Resolution for Type]]="No",1,0)</f>
        <v>0</v>
      </c>
      <c r="O927" s="7">
        <f>IF(AND(Table3[[#This Row],[Invalid Resolution (for count)]]=0,Table3[[#This Row],[Vote Recorded]]="No"),1,0)</f>
        <v>0</v>
      </c>
      <c r="P927" s="7">
        <f>IF(AND(Table3[[#This Row],[Invalid Resolution (for count)]]=0,OR(Table3[[#This Row],[Appropriate Change Impact for Resolution]]="No",Table3[[#This Row],[Appropriate Change Category for Resolution]]="No")),1,0)</f>
        <v>1</v>
      </c>
    </row>
    <row r="928" spans="1:16" x14ac:dyDescent="0.25">
      <c r="A928" t="s">
        <v>427</v>
      </c>
      <c r="B928" t="s">
        <v>5</v>
      </c>
      <c r="C928" t="s">
        <v>428</v>
      </c>
      <c r="D928" t="s">
        <v>157</v>
      </c>
      <c r="E928" t="s">
        <v>7</v>
      </c>
      <c r="F928" t="s">
        <v>8</v>
      </c>
      <c r="G928" t="s">
        <v>421</v>
      </c>
      <c r="I928" t="s">
        <v>20</v>
      </c>
      <c r="J928" s="1" t="s">
        <v>2231</v>
      </c>
      <c r="K928" s="1" t="s">
        <v>2231</v>
      </c>
      <c r="L928" s="1" t="s">
        <v>2229</v>
      </c>
      <c r="M928" t="s">
        <v>2231</v>
      </c>
      <c r="N928" s="7">
        <f>IF(Table3[[#This Row],[Valid Resolution for Type]]="No",1,0)</f>
        <v>0</v>
      </c>
      <c r="O928" s="7">
        <f>IF(AND(Table3[[#This Row],[Invalid Resolution (for count)]]=0,Table3[[#This Row],[Vote Recorded]]="No"),1,0)</f>
        <v>0</v>
      </c>
      <c r="P928" s="7">
        <f>IF(AND(Table3[[#This Row],[Invalid Resolution (for count)]]=0,OR(Table3[[#This Row],[Appropriate Change Impact for Resolution]]="No",Table3[[#This Row],[Appropriate Change Category for Resolution]]="No")),1,0)</f>
        <v>1</v>
      </c>
    </row>
    <row r="929" spans="1:16" x14ac:dyDescent="0.25">
      <c r="A929" t="s">
        <v>425</v>
      </c>
      <c r="B929" t="s">
        <v>5</v>
      </c>
      <c r="C929" t="s">
        <v>426</v>
      </c>
      <c r="D929" t="s">
        <v>157</v>
      </c>
      <c r="E929" t="s">
        <v>7</v>
      </c>
      <c r="F929" t="s">
        <v>22</v>
      </c>
      <c r="G929" t="s">
        <v>418</v>
      </c>
      <c r="J929" s="1" t="s">
        <v>2229</v>
      </c>
      <c r="K929" s="1" t="s">
        <v>2231</v>
      </c>
      <c r="L929" s="1" t="s">
        <v>2231</v>
      </c>
      <c r="M929" t="s">
        <v>2231</v>
      </c>
      <c r="N929" s="7">
        <f>IF(Table3[[#This Row],[Valid Resolution for Type]]="No",1,0)</f>
        <v>1</v>
      </c>
      <c r="O929" s="7">
        <f>IF(AND(Table3[[#This Row],[Invalid Resolution (for count)]]=0,Table3[[#This Row],[Vote Recorded]]="No"),1,0)</f>
        <v>0</v>
      </c>
      <c r="P929" s="7">
        <f>IF(AND(Table3[[#This Row],[Invalid Resolution (for count)]]=0,OR(Table3[[#This Row],[Appropriate Change Impact for Resolution]]="No",Table3[[#This Row],[Appropriate Change Category for Resolution]]="No")),1,0)</f>
        <v>0</v>
      </c>
    </row>
    <row r="930" spans="1:16" x14ac:dyDescent="0.25">
      <c r="A930" t="s">
        <v>422</v>
      </c>
      <c r="B930" t="s">
        <v>5</v>
      </c>
      <c r="C930" t="s">
        <v>423</v>
      </c>
      <c r="D930" t="s">
        <v>157</v>
      </c>
      <c r="E930" t="s">
        <v>7</v>
      </c>
      <c r="F930" t="s">
        <v>8</v>
      </c>
      <c r="G930" t="s">
        <v>424</v>
      </c>
      <c r="J930" s="1" t="s">
        <v>2231</v>
      </c>
      <c r="K930" s="1" t="s">
        <v>2231</v>
      </c>
      <c r="L930" s="1" t="s">
        <v>2229</v>
      </c>
      <c r="M930" t="s">
        <v>2229</v>
      </c>
      <c r="N930" s="7">
        <f>IF(Table3[[#This Row],[Valid Resolution for Type]]="No",1,0)</f>
        <v>0</v>
      </c>
      <c r="O930" s="7">
        <f>IF(AND(Table3[[#This Row],[Invalid Resolution (for count)]]=0,Table3[[#This Row],[Vote Recorded]]="No"),1,0)</f>
        <v>0</v>
      </c>
      <c r="P930" s="7">
        <f>IF(AND(Table3[[#This Row],[Invalid Resolution (for count)]]=0,OR(Table3[[#This Row],[Appropriate Change Impact for Resolution]]="No",Table3[[#This Row],[Appropriate Change Category for Resolution]]="No")),1,0)</f>
        <v>1</v>
      </c>
    </row>
    <row r="931" spans="1:16" x14ac:dyDescent="0.25">
      <c r="A931" t="s">
        <v>419</v>
      </c>
      <c r="B931" t="s">
        <v>5</v>
      </c>
      <c r="C931" t="s">
        <v>420</v>
      </c>
      <c r="D931" t="s">
        <v>157</v>
      </c>
      <c r="E931" t="s">
        <v>7</v>
      </c>
      <c r="F931" t="s">
        <v>8</v>
      </c>
      <c r="G931" t="s">
        <v>421</v>
      </c>
      <c r="J931" s="1" t="s">
        <v>2231</v>
      </c>
      <c r="K931" s="1" t="s">
        <v>2231</v>
      </c>
      <c r="L931" s="1" t="s">
        <v>2229</v>
      </c>
      <c r="M931" t="s">
        <v>2229</v>
      </c>
      <c r="N931" s="7">
        <f>IF(Table3[[#This Row],[Valid Resolution for Type]]="No",1,0)</f>
        <v>0</v>
      </c>
      <c r="O931" s="7">
        <f>IF(AND(Table3[[#This Row],[Invalid Resolution (for count)]]=0,Table3[[#This Row],[Vote Recorded]]="No"),1,0)</f>
        <v>0</v>
      </c>
      <c r="P931" s="7">
        <f>IF(AND(Table3[[#This Row],[Invalid Resolution (for count)]]=0,OR(Table3[[#This Row],[Appropriate Change Impact for Resolution]]="No",Table3[[#This Row],[Appropriate Change Category for Resolution]]="No")),1,0)</f>
        <v>1</v>
      </c>
    </row>
    <row r="932" spans="1:16" x14ac:dyDescent="0.25">
      <c r="A932" t="s">
        <v>416</v>
      </c>
      <c r="B932" t="s">
        <v>25</v>
      </c>
      <c r="C932" t="s">
        <v>417</v>
      </c>
      <c r="D932" t="s">
        <v>157</v>
      </c>
      <c r="E932" t="s">
        <v>7</v>
      </c>
      <c r="F932" t="s">
        <v>16</v>
      </c>
      <c r="G932" t="s">
        <v>418</v>
      </c>
      <c r="J932" s="1" t="s">
        <v>2229</v>
      </c>
      <c r="K932" s="1" t="s">
        <v>2231</v>
      </c>
      <c r="L932" s="1" t="s">
        <v>2229</v>
      </c>
      <c r="M932" t="s">
        <v>2229</v>
      </c>
      <c r="N932" s="7">
        <f>IF(Table3[[#This Row],[Valid Resolution for Type]]="No",1,0)</f>
        <v>1</v>
      </c>
      <c r="O932" s="7">
        <f>IF(AND(Table3[[#This Row],[Invalid Resolution (for count)]]=0,Table3[[#This Row],[Vote Recorded]]="No"),1,0)</f>
        <v>0</v>
      </c>
      <c r="P932" s="7">
        <f>IF(AND(Table3[[#This Row],[Invalid Resolution (for count)]]=0,OR(Table3[[#This Row],[Appropriate Change Impact for Resolution]]="No",Table3[[#This Row],[Appropriate Change Category for Resolution]]="No")),1,0)</f>
        <v>0</v>
      </c>
    </row>
    <row r="933" spans="1:16" x14ac:dyDescent="0.25">
      <c r="A933" t="s">
        <v>1846</v>
      </c>
      <c r="B933" t="s">
        <v>5</v>
      </c>
      <c r="C933" t="s">
        <v>1847</v>
      </c>
      <c r="D933" t="s">
        <v>157</v>
      </c>
      <c r="E933" t="s">
        <v>7</v>
      </c>
      <c r="F933" t="s">
        <v>16</v>
      </c>
      <c r="I933" t="s">
        <v>20</v>
      </c>
      <c r="J933" s="1" t="s">
        <v>2231</v>
      </c>
      <c r="K933" s="1" t="s">
        <v>2229</v>
      </c>
      <c r="L933" s="1" t="s">
        <v>2229</v>
      </c>
      <c r="M933" s="1" t="s">
        <v>2231</v>
      </c>
      <c r="N933" s="7">
        <f>IF(Table3[[#This Row],[Valid Resolution for Type]]="No",1,0)</f>
        <v>0</v>
      </c>
      <c r="O933" s="7">
        <f>IF(AND(Table3[[#This Row],[Invalid Resolution (for count)]]=0,Table3[[#This Row],[Vote Recorded]]="No"),1,0)</f>
        <v>1</v>
      </c>
      <c r="P933" s="7">
        <f>IF(AND(Table3[[#This Row],[Invalid Resolution (for count)]]=0,OR(Table3[[#This Row],[Appropriate Change Impact for Resolution]]="No",Table3[[#This Row],[Appropriate Change Category for Resolution]]="No")),1,0)</f>
        <v>1</v>
      </c>
    </row>
    <row r="934" spans="1:16" x14ac:dyDescent="0.25">
      <c r="A934" t="s">
        <v>1844</v>
      </c>
      <c r="B934" t="s">
        <v>5</v>
      </c>
      <c r="C934" t="s">
        <v>1845</v>
      </c>
      <c r="D934" t="s">
        <v>157</v>
      </c>
      <c r="E934" t="s">
        <v>7</v>
      </c>
      <c r="F934" t="s">
        <v>16</v>
      </c>
      <c r="I934" t="s">
        <v>20</v>
      </c>
      <c r="J934" s="1" t="s">
        <v>2231</v>
      </c>
      <c r="K934" s="1" t="s">
        <v>2229</v>
      </c>
      <c r="L934" s="1" t="s">
        <v>2229</v>
      </c>
      <c r="M934" s="1" t="s">
        <v>2231</v>
      </c>
      <c r="N934" s="7">
        <f>IF(Table3[[#This Row],[Valid Resolution for Type]]="No",1,0)</f>
        <v>0</v>
      </c>
      <c r="O934" s="7">
        <f>IF(AND(Table3[[#This Row],[Invalid Resolution (for count)]]=0,Table3[[#This Row],[Vote Recorded]]="No"),1,0)</f>
        <v>1</v>
      </c>
      <c r="P934" s="7">
        <f>IF(AND(Table3[[#This Row],[Invalid Resolution (for count)]]=0,OR(Table3[[#This Row],[Appropriate Change Impact for Resolution]]="No",Table3[[#This Row],[Appropriate Change Category for Resolution]]="No")),1,0)</f>
        <v>1</v>
      </c>
    </row>
    <row r="935" spans="1:16" x14ac:dyDescent="0.25">
      <c r="A935" t="s">
        <v>1842</v>
      </c>
      <c r="B935" t="s">
        <v>5</v>
      </c>
      <c r="C935" t="s">
        <v>1843</v>
      </c>
      <c r="D935" t="s">
        <v>157</v>
      </c>
      <c r="E935" t="s">
        <v>7</v>
      </c>
      <c r="F935" t="s">
        <v>136</v>
      </c>
      <c r="I935" t="s">
        <v>10</v>
      </c>
      <c r="J935" s="1" t="s">
        <v>2231</v>
      </c>
      <c r="K935" s="1" t="s">
        <v>2229</v>
      </c>
      <c r="L935" s="1" t="s">
        <v>2231</v>
      </c>
      <c r="M935" t="s">
        <v>2229</v>
      </c>
      <c r="N935" s="7">
        <f>IF(Table3[[#This Row],[Valid Resolution for Type]]="No",1,0)</f>
        <v>0</v>
      </c>
      <c r="O935" s="7">
        <f>IF(AND(Table3[[#This Row],[Invalid Resolution (for count)]]=0,Table3[[#This Row],[Vote Recorded]]="No"),1,0)</f>
        <v>1</v>
      </c>
      <c r="P935" s="7">
        <f>IF(AND(Table3[[#This Row],[Invalid Resolution (for count)]]=0,OR(Table3[[#This Row],[Appropriate Change Impact for Resolution]]="No",Table3[[#This Row],[Appropriate Change Category for Resolution]]="No")),1,0)</f>
        <v>1</v>
      </c>
    </row>
    <row r="936" spans="1:16" x14ac:dyDescent="0.25">
      <c r="A936" t="s">
        <v>1840</v>
      </c>
      <c r="B936" t="s">
        <v>5</v>
      </c>
      <c r="C936" t="s">
        <v>1841</v>
      </c>
      <c r="D936" t="s">
        <v>157</v>
      </c>
      <c r="E936" t="s">
        <v>7</v>
      </c>
      <c r="F936" t="s">
        <v>16</v>
      </c>
      <c r="I936" t="s">
        <v>20</v>
      </c>
      <c r="J936" s="1" t="s">
        <v>2231</v>
      </c>
      <c r="K936" s="1" t="s">
        <v>2229</v>
      </c>
      <c r="L936" s="1" t="s">
        <v>2229</v>
      </c>
      <c r="M936" s="1" t="s">
        <v>2231</v>
      </c>
      <c r="N936" s="7">
        <f>IF(Table3[[#This Row],[Valid Resolution for Type]]="No",1,0)</f>
        <v>0</v>
      </c>
      <c r="O936" s="7">
        <f>IF(AND(Table3[[#This Row],[Invalid Resolution (for count)]]=0,Table3[[#This Row],[Vote Recorded]]="No"),1,0)</f>
        <v>1</v>
      </c>
      <c r="P936" s="7">
        <f>IF(AND(Table3[[#This Row],[Invalid Resolution (for count)]]=0,OR(Table3[[#This Row],[Appropriate Change Impact for Resolution]]="No",Table3[[#This Row],[Appropriate Change Category for Resolution]]="No")),1,0)</f>
        <v>1</v>
      </c>
    </row>
    <row r="937" spans="1:16" x14ac:dyDescent="0.25">
      <c r="A937" t="s">
        <v>1838</v>
      </c>
      <c r="B937" t="s">
        <v>5</v>
      </c>
      <c r="C937" t="s">
        <v>1839</v>
      </c>
      <c r="D937" t="s">
        <v>157</v>
      </c>
      <c r="E937" t="s">
        <v>7</v>
      </c>
      <c r="F937" t="s">
        <v>136</v>
      </c>
      <c r="I937" t="s">
        <v>10</v>
      </c>
      <c r="J937" s="1" t="s">
        <v>2231</v>
      </c>
      <c r="K937" s="1" t="s">
        <v>2229</v>
      </c>
      <c r="L937" s="1" t="s">
        <v>2231</v>
      </c>
      <c r="M937" t="s">
        <v>2229</v>
      </c>
      <c r="N937" s="7">
        <f>IF(Table3[[#This Row],[Valid Resolution for Type]]="No",1,0)</f>
        <v>0</v>
      </c>
      <c r="O937" s="7">
        <f>IF(AND(Table3[[#This Row],[Invalid Resolution (for count)]]=0,Table3[[#This Row],[Vote Recorded]]="No"),1,0)</f>
        <v>1</v>
      </c>
      <c r="P937" s="7">
        <f>IF(AND(Table3[[#This Row],[Invalid Resolution (for count)]]=0,OR(Table3[[#This Row],[Appropriate Change Impact for Resolution]]="No",Table3[[#This Row],[Appropriate Change Category for Resolution]]="No")),1,0)</f>
        <v>1</v>
      </c>
    </row>
    <row r="938" spans="1:16" x14ac:dyDescent="0.25">
      <c r="A938" t="s">
        <v>1836</v>
      </c>
      <c r="B938" t="s">
        <v>5</v>
      </c>
      <c r="C938" t="s">
        <v>1837</v>
      </c>
      <c r="D938" t="s">
        <v>157</v>
      </c>
      <c r="E938" t="s">
        <v>7</v>
      </c>
      <c r="F938" t="s">
        <v>136</v>
      </c>
      <c r="I938" t="s">
        <v>10</v>
      </c>
      <c r="J938" s="1" t="s">
        <v>2231</v>
      </c>
      <c r="K938" s="1" t="s">
        <v>2229</v>
      </c>
      <c r="L938" s="1" t="s">
        <v>2231</v>
      </c>
      <c r="M938" t="s">
        <v>2229</v>
      </c>
      <c r="N938" s="7">
        <f>IF(Table3[[#This Row],[Valid Resolution for Type]]="No",1,0)</f>
        <v>0</v>
      </c>
      <c r="O938" s="7">
        <f>IF(AND(Table3[[#This Row],[Invalid Resolution (for count)]]=0,Table3[[#This Row],[Vote Recorded]]="No"),1,0)</f>
        <v>1</v>
      </c>
      <c r="P938" s="7">
        <f>IF(AND(Table3[[#This Row],[Invalid Resolution (for count)]]=0,OR(Table3[[#This Row],[Appropriate Change Impact for Resolution]]="No",Table3[[#This Row],[Appropriate Change Category for Resolution]]="No")),1,0)</f>
        <v>1</v>
      </c>
    </row>
    <row r="939" spans="1:16" x14ac:dyDescent="0.25">
      <c r="A939" t="s">
        <v>1834</v>
      </c>
      <c r="B939" t="s">
        <v>5</v>
      </c>
      <c r="C939" t="s">
        <v>1835</v>
      </c>
      <c r="D939" t="s">
        <v>157</v>
      </c>
      <c r="E939" t="s">
        <v>7</v>
      </c>
      <c r="F939" t="s">
        <v>16</v>
      </c>
      <c r="I939" t="s">
        <v>20</v>
      </c>
      <c r="J939" s="1" t="s">
        <v>2231</v>
      </c>
      <c r="K939" s="1" t="s">
        <v>2229</v>
      </c>
      <c r="L939" s="1" t="s">
        <v>2229</v>
      </c>
      <c r="M939" s="1" t="s">
        <v>2231</v>
      </c>
      <c r="N939" s="7">
        <f>IF(Table3[[#This Row],[Valid Resolution for Type]]="No",1,0)</f>
        <v>0</v>
      </c>
      <c r="O939" s="7">
        <f>IF(AND(Table3[[#This Row],[Invalid Resolution (for count)]]=0,Table3[[#This Row],[Vote Recorded]]="No"),1,0)</f>
        <v>1</v>
      </c>
      <c r="P939" s="7">
        <f>IF(AND(Table3[[#This Row],[Invalid Resolution (for count)]]=0,OR(Table3[[#This Row],[Appropriate Change Impact for Resolution]]="No",Table3[[#This Row],[Appropriate Change Category for Resolution]]="No")),1,0)</f>
        <v>1</v>
      </c>
    </row>
    <row r="940" spans="1:16" x14ac:dyDescent="0.25">
      <c r="A940" t="s">
        <v>1832</v>
      </c>
      <c r="B940" t="s">
        <v>5</v>
      </c>
      <c r="C940" t="s">
        <v>1833</v>
      </c>
      <c r="D940" t="s">
        <v>157</v>
      </c>
      <c r="E940" t="s">
        <v>7</v>
      </c>
      <c r="F940" t="s">
        <v>136</v>
      </c>
      <c r="I940" t="s">
        <v>10</v>
      </c>
      <c r="J940" s="1" t="s">
        <v>2231</v>
      </c>
      <c r="K940" s="1" t="s">
        <v>2229</v>
      </c>
      <c r="L940" s="1" t="s">
        <v>2231</v>
      </c>
      <c r="M940" t="s">
        <v>2229</v>
      </c>
      <c r="N940" s="7">
        <f>IF(Table3[[#This Row],[Valid Resolution for Type]]="No",1,0)</f>
        <v>0</v>
      </c>
      <c r="O940" s="7">
        <f>IF(AND(Table3[[#This Row],[Invalid Resolution (for count)]]=0,Table3[[#This Row],[Vote Recorded]]="No"),1,0)</f>
        <v>1</v>
      </c>
      <c r="P940" s="7">
        <f>IF(AND(Table3[[#This Row],[Invalid Resolution (for count)]]=0,OR(Table3[[#This Row],[Appropriate Change Impact for Resolution]]="No",Table3[[#This Row],[Appropriate Change Category for Resolution]]="No")),1,0)</f>
        <v>1</v>
      </c>
    </row>
    <row r="941" spans="1:16" x14ac:dyDescent="0.25">
      <c r="A941" t="s">
        <v>1830</v>
      </c>
      <c r="B941" t="s">
        <v>5</v>
      </c>
      <c r="C941" t="s">
        <v>1831</v>
      </c>
      <c r="D941" t="s">
        <v>157</v>
      </c>
      <c r="E941" t="s">
        <v>7</v>
      </c>
      <c r="F941" t="s">
        <v>16</v>
      </c>
      <c r="I941" t="s">
        <v>20</v>
      </c>
      <c r="J941" s="1" t="s">
        <v>2231</v>
      </c>
      <c r="K941" s="1" t="s">
        <v>2229</v>
      </c>
      <c r="L941" s="1" t="s">
        <v>2229</v>
      </c>
      <c r="M941" s="1" t="s">
        <v>2231</v>
      </c>
      <c r="N941" s="7">
        <f>IF(Table3[[#This Row],[Valid Resolution for Type]]="No",1,0)</f>
        <v>0</v>
      </c>
      <c r="O941" s="7">
        <f>IF(AND(Table3[[#This Row],[Invalid Resolution (for count)]]=0,Table3[[#This Row],[Vote Recorded]]="No"),1,0)</f>
        <v>1</v>
      </c>
      <c r="P941" s="7">
        <f>IF(AND(Table3[[#This Row],[Invalid Resolution (for count)]]=0,OR(Table3[[#This Row],[Appropriate Change Impact for Resolution]]="No",Table3[[#This Row],[Appropriate Change Category for Resolution]]="No")),1,0)</f>
        <v>1</v>
      </c>
    </row>
    <row r="942" spans="1:16" x14ac:dyDescent="0.25">
      <c r="A942" t="s">
        <v>1828</v>
      </c>
      <c r="B942" t="s">
        <v>5</v>
      </c>
      <c r="C942" t="s">
        <v>1829</v>
      </c>
      <c r="D942" t="s">
        <v>157</v>
      </c>
      <c r="E942" t="s">
        <v>7</v>
      </c>
      <c r="F942" t="s">
        <v>136</v>
      </c>
      <c r="I942" t="s">
        <v>10</v>
      </c>
      <c r="J942" s="1" t="s">
        <v>2231</v>
      </c>
      <c r="K942" s="1" t="s">
        <v>2229</v>
      </c>
      <c r="L942" s="1" t="s">
        <v>2231</v>
      </c>
      <c r="M942" t="s">
        <v>2229</v>
      </c>
      <c r="N942" s="7">
        <f>IF(Table3[[#This Row],[Valid Resolution for Type]]="No",1,0)</f>
        <v>0</v>
      </c>
      <c r="O942" s="7">
        <f>IF(AND(Table3[[#This Row],[Invalid Resolution (for count)]]=0,Table3[[#This Row],[Vote Recorded]]="No"),1,0)</f>
        <v>1</v>
      </c>
      <c r="P942" s="7">
        <f>IF(AND(Table3[[#This Row],[Invalid Resolution (for count)]]=0,OR(Table3[[#This Row],[Appropriate Change Impact for Resolution]]="No",Table3[[#This Row],[Appropriate Change Category for Resolution]]="No")),1,0)</f>
        <v>1</v>
      </c>
    </row>
    <row r="943" spans="1:16" x14ac:dyDescent="0.25">
      <c r="A943" t="s">
        <v>1826</v>
      </c>
      <c r="B943" t="s">
        <v>5</v>
      </c>
      <c r="C943" t="s">
        <v>1827</v>
      </c>
      <c r="D943" t="s">
        <v>157</v>
      </c>
      <c r="E943" t="s">
        <v>7</v>
      </c>
      <c r="F943" t="s">
        <v>16</v>
      </c>
      <c r="I943" t="s">
        <v>10</v>
      </c>
      <c r="J943" s="1" t="s">
        <v>2231</v>
      </c>
      <c r="K943" s="1" t="s">
        <v>2229</v>
      </c>
      <c r="L943" s="1" t="s">
        <v>2229</v>
      </c>
      <c r="M943" s="1" t="s">
        <v>2231</v>
      </c>
      <c r="N943" s="7">
        <f>IF(Table3[[#This Row],[Valid Resolution for Type]]="No",1,0)</f>
        <v>0</v>
      </c>
      <c r="O943" s="7">
        <f>IF(AND(Table3[[#This Row],[Invalid Resolution (for count)]]=0,Table3[[#This Row],[Vote Recorded]]="No"),1,0)</f>
        <v>1</v>
      </c>
      <c r="P943" s="7">
        <f>IF(AND(Table3[[#This Row],[Invalid Resolution (for count)]]=0,OR(Table3[[#This Row],[Appropriate Change Impact for Resolution]]="No",Table3[[#This Row],[Appropriate Change Category for Resolution]]="No")),1,0)</f>
        <v>1</v>
      </c>
    </row>
    <row r="944" spans="1:16" x14ac:dyDescent="0.25">
      <c r="A944" t="s">
        <v>1824</v>
      </c>
      <c r="B944" t="s">
        <v>5</v>
      </c>
      <c r="C944" t="s">
        <v>1825</v>
      </c>
      <c r="D944" t="s">
        <v>157</v>
      </c>
      <c r="E944" t="s">
        <v>7</v>
      </c>
      <c r="F944" t="s">
        <v>16</v>
      </c>
      <c r="I944" t="s">
        <v>20</v>
      </c>
      <c r="J944" s="1" t="s">
        <v>2231</v>
      </c>
      <c r="K944" s="1" t="s">
        <v>2229</v>
      </c>
      <c r="L944" s="1" t="s">
        <v>2229</v>
      </c>
      <c r="M944" s="1" t="s">
        <v>2231</v>
      </c>
      <c r="N944" s="7">
        <f>IF(Table3[[#This Row],[Valid Resolution for Type]]="No",1,0)</f>
        <v>0</v>
      </c>
      <c r="O944" s="7">
        <f>IF(AND(Table3[[#This Row],[Invalid Resolution (for count)]]=0,Table3[[#This Row],[Vote Recorded]]="No"),1,0)</f>
        <v>1</v>
      </c>
      <c r="P944" s="7">
        <f>IF(AND(Table3[[#This Row],[Invalid Resolution (for count)]]=0,OR(Table3[[#This Row],[Appropriate Change Impact for Resolution]]="No",Table3[[#This Row],[Appropriate Change Category for Resolution]]="No")),1,0)</f>
        <v>1</v>
      </c>
    </row>
    <row r="945" spans="1:16" x14ac:dyDescent="0.25">
      <c r="A945" t="s">
        <v>1822</v>
      </c>
      <c r="B945" t="s">
        <v>5</v>
      </c>
      <c r="C945" t="s">
        <v>1823</v>
      </c>
      <c r="D945" t="s">
        <v>157</v>
      </c>
      <c r="E945" t="s">
        <v>7</v>
      </c>
      <c r="F945" t="s">
        <v>16</v>
      </c>
      <c r="I945" t="s">
        <v>20</v>
      </c>
      <c r="J945" s="1" t="s">
        <v>2231</v>
      </c>
      <c r="K945" s="1" t="s">
        <v>2229</v>
      </c>
      <c r="L945" s="1" t="s">
        <v>2229</v>
      </c>
      <c r="M945" s="1" t="s">
        <v>2231</v>
      </c>
      <c r="N945" s="7">
        <f>IF(Table3[[#This Row],[Valid Resolution for Type]]="No",1,0)</f>
        <v>0</v>
      </c>
      <c r="O945" s="7">
        <f>IF(AND(Table3[[#This Row],[Invalid Resolution (for count)]]=0,Table3[[#This Row],[Vote Recorded]]="No"),1,0)</f>
        <v>1</v>
      </c>
      <c r="P945" s="7">
        <f>IF(AND(Table3[[#This Row],[Invalid Resolution (for count)]]=0,OR(Table3[[#This Row],[Appropriate Change Impact for Resolution]]="No",Table3[[#This Row],[Appropriate Change Category for Resolution]]="No")),1,0)</f>
        <v>1</v>
      </c>
    </row>
    <row r="946" spans="1:16" x14ac:dyDescent="0.25">
      <c r="A946" t="s">
        <v>1820</v>
      </c>
      <c r="B946" t="s">
        <v>5</v>
      </c>
      <c r="C946" t="s">
        <v>1821</v>
      </c>
      <c r="D946" t="s">
        <v>157</v>
      </c>
      <c r="E946" t="s">
        <v>7</v>
      </c>
      <c r="F946" t="s">
        <v>16</v>
      </c>
      <c r="I946" t="s">
        <v>20</v>
      </c>
      <c r="J946" s="1" t="s">
        <v>2231</v>
      </c>
      <c r="K946" s="1" t="s">
        <v>2229</v>
      </c>
      <c r="L946" s="1" t="s">
        <v>2229</v>
      </c>
      <c r="M946" s="1" t="s">
        <v>2231</v>
      </c>
      <c r="N946" s="7">
        <f>IF(Table3[[#This Row],[Valid Resolution for Type]]="No",1,0)</f>
        <v>0</v>
      </c>
      <c r="O946" s="7">
        <f>IF(AND(Table3[[#This Row],[Invalid Resolution (for count)]]=0,Table3[[#This Row],[Vote Recorded]]="No"),1,0)</f>
        <v>1</v>
      </c>
      <c r="P946" s="7">
        <f>IF(AND(Table3[[#This Row],[Invalid Resolution (for count)]]=0,OR(Table3[[#This Row],[Appropriate Change Impact for Resolution]]="No",Table3[[#This Row],[Appropriate Change Category for Resolution]]="No")),1,0)</f>
        <v>1</v>
      </c>
    </row>
    <row r="947" spans="1:16" x14ac:dyDescent="0.25">
      <c r="A947" t="s">
        <v>1818</v>
      </c>
      <c r="B947" t="s">
        <v>5</v>
      </c>
      <c r="C947" t="s">
        <v>1819</v>
      </c>
      <c r="D947" t="s">
        <v>157</v>
      </c>
      <c r="E947" t="s">
        <v>7</v>
      </c>
      <c r="F947" t="s">
        <v>16</v>
      </c>
      <c r="I947" t="s">
        <v>20</v>
      </c>
      <c r="J947" s="1" t="s">
        <v>2231</v>
      </c>
      <c r="K947" s="1" t="s">
        <v>2229</v>
      </c>
      <c r="L947" s="1" t="s">
        <v>2229</v>
      </c>
      <c r="M947" s="1" t="s">
        <v>2231</v>
      </c>
      <c r="N947" s="7">
        <f>IF(Table3[[#This Row],[Valid Resolution for Type]]="No",1,0)</f>
        <v>0</v>
      </c>
      <c r="O947" s="7">
        <f>IF(AND(Table3[[#This Row],[Invalid Resolution (for count)]]=0,Table3[[#This Row],[Vote Recorded]]="No"),1,0)</f>
        <v>1</v>
      </c>
      <c r="P947" s="7">
        <f>IF(AND(Table3[[#This Row],[Invalid Resolution (for count)]]=0,OR(Table3[[#This Row],[Appropriate Change Impact for Resolution]]="No",Table3[[#This Row],[Appropriate Change Category for Resolution]]="No")),1,0)</f>
        <v>1</v>
      </c>
    </row>
    <row r="948" spans="1:16" x14ac:dyDescent="0.25">
      <c r="A948" t="s">
        <v>1816</v>
      </c>
      <c r="B948" t="s">
        <v>5</v>
      </c>
      <c r="C948" t="s">
        <v>1817</v>
      </c>
      <c r="D948" t="s">
        <v>157</v>
      </c>
      <c r="E948" t="s">
        <v>7</v>
      </c>
      <c r="F948" t="s">
        <v>16</v>
      </c>
      <c r="I948" t="s">
        <v>20</v>
      </c>
      <c r="J948" s="1" t="s">
        <v>2231</v>
      </c>
      <c r="K948" s="1" t="s">
        <v>2229</v>
      </c>
      <c r="L948" s="1" t="s">
        <v>2229</v>
      </c>
      <c r="M948" s="1" t="s">
        <v>2231</v>
      </c>
      <c r="N948" s="7">
        <f>IF(Table3[[#This Row],[Valid Resolution for Type]]="No",1,0)</f>
        <v>0</v>
      </c>
      <c r="O948" s="7">
        <f>IF(AND(Table3[[#This Row],[Invalid Resolution (for count)]]=0,Table3[[#This Row],[Vote Recorded]]="No"),1,0)</f>
        <v>1</v>
      </c>
      <c r="P948" s="7">
        <f>IF(AND(Table3[[#This Row],[Invalid Resolution (for count)]]=0,OR(Table3[[#This Row],[Appropriate Change Impact for Resolution]]="No",Table3[[#This Row],[Appropriate Change Category for Resolution]]="No")),1,0)</f>
        <v>1</v>
      </c>
    </row>
    <row r="949" spans="1:16" x14ac:dyDescent="0.25">
      <c r="A949" t="s">
        <v>1814</v>
      </c>
      <c r="B949" t="s">
        <v>5</v>
      </c>
      <c r="C949" t="s">
        <v>1815</v>
      </c>
      <c r="D949" t="s">
        <v>157</v>
      </c>
      <c r="E949" t="s">
        <v>7</v>
      </c>
      <c r="F949" t="s">
        <v>16</v>
      </c>
      <c r="I949" t="s">
        <v>20</v>
      </c>
      <c r="J949" s="1" t="s">
        <v>2231</v>
      </c>
      <c r="K949" s="1" t="s">
        <v>2229</v>
      </c>
      <c r="L949" s="1" t="s">
        <v>2229</v>
      </c>
      <c r="M949" s="1" t="s">
        <v>2231</v>
      </c>
      <c r="N949" s="7">
        <f>IF(Table3[[#This Row],[Valid Resolution for Type]]="No",1,0)</f>
        <v>0</v>
      </c>
      <c r="O949" s="7">
        <f>IF(AND(Table3[[#This Row],[Invalid Resolution (for count)]]=0,Table3[[#This Row],[Vote Recorded]]="No"),1,0)</f>
        <v>1</v>
      </c>
      <c r="P949" s="7">
        <f>IF(AND(Table3[[#This Row],[Invalid Resolution (for count)]]=0,OR(Table3[[#This Row],[Appropriate Change Impact for Resolution]]="No",Table3[[#This Row],[Appropriate Change Category for Resolution]]="No")),1,0)</f>
        <v>1</v>
      </c>
    </row>
    <row r="950" spans="1:16" x14ac:dyDescent="0.25">
      <c r="A950" t="s">
        <v>1812</v>
      </c>
      <c r="B950" t="s">
        <v>5</v>
      </c>
      <c r="C950" t="s">
        <v>1813</v>
      </c>
      <c r="D950" t="s">
        <v>157</v>
      </c>
      <c r="E950" t="s">
        <v>7</v>
      </c>
      <c r="F950" t="s">
        <v>16</v>
      </c>
      <c r="I950" t="s">
        <v>20</v>
      </c>
      <c r="J950" s="1" t="s">
        <v>2231</v>
      </c>
      <c r="K950" s="1" t="s">
        <v>2229</v>
      </c>
      <c r="L950" s="1" t="s">
        <v>2229</v>
      </c>
      <c r="M950" s="1" t="s">
        <v>2231</v>
      </c>
      <c r="N950" s="7">
        <f>IF(Table3[[#This Row],[Valid Resolution for Type]]="No",1,0)</f>
        <v>0</v>
      </c>
      <c r="O950" s="7">
        <f>IF(AND(Table3[[#This Row],[Invalid Resolution (for count)]]=0,Table3[[#This Row],[Vote Recorded]]="No"),1,0)</f>
        <v>1</v>
      </c>
      <c r="P950" s="7">
        <f>IF(AND(Table3[[#This Row],[Invalid Resolution (for count)]]=0,OR(Table3[[#This Row],[Appropriate Change Impact for Resolution]]="No",Table3[[#This Row],[Appropriate Change Category for Resolution]]="No")),1,0)</f>
        <v>1</v>
      </c>
    </row>
    <row r="951" spans="1:16" x14ac:dyDescent="0.25">
      <c r="A951" t="s">
        <v>1810</v>
      </c>
      <c r="B951" t="s">
        <v>5</v>
      </c>
      <c r="C951" t="s">
        <v>1811</v>
      </c>
      <c r="D951" t="s">
        <v>157</v>
      </c>
      <c r="E951" t="s">
        <v>7</v>
      </c>
      <c r="F951" t="s">
        <v>16</v>
      </c>
      <c r="I951" t="s">
        <v>20</v>
      </c>
      <c r="J951" s="1" t="s">
        <v>2231</v>
      </c>
      <c r="K951" s="1" t="s">
        <v>2229</v>
      </c>
      <c r="L951" s="1" t="s">
        <v>2229</v>
      </c>
      <c r="M951" s="1" t="s">
        <v>2231</v>
      </c>
      <c r="N951" s="7">
        <f>IF(Table3[[#This Row],[Valid Resolution for Type]]="No",1,0)</f>
        <v>0</v>
      </c>
      <c r="O951" s="7">
        <f>IF(AND(Table3[[#This Row],[Invalid Resolution (for count)]]=0,Table3[[#This Row],[Vote Recorded]]="No"),1,0)</f>
        <v>1</v>
      </c>
      <c r="P951" s="7">
        <f>IF(AND(Table3[[#This Row],[Invalid Resolution (for count)]]=0,OR(Table3[[#This Row],[Appropriate Change Impact for Resolution]]="No",Table3[[#This Row],[Appropriate Change Category for Resolution]]="No")),1,0)</f>
        <v>1</v>
      </c>
    </row>
    <row r="952" spans="1:16" x14ac:dyDescent="0.25">
      <c r="A952" t="s">
        <v>1808</v>
      </c>
      <c r="B952" t="s">
        <v>5</v>
      </c>
      <c r="C952" t="s">
        <v>1809</v>
      </c>
      <c r="D952" t="s">
        <v>157</v>
      </c>
      <c r="E952" t="s">
        <v>7</v>
      </c>
      <c r="F952" t="s">
        <v>16</v>
      </c>
      <c r="I952" t="s">
        <v>20</v>
      </c>
      <c r="J952" s="1" t="s">
        <v>2231</v>
      </c>
      <c r="K952" s="1" t="s">
        <v>2229</v>
      </c>
      <c r="L952" s="1" t="s">
        <v>2229</v>
      </c>
      <c r="M952" s="1" t="s">
        <v>2231</v>
      </c>
      <c r="N952" s="7">
        <f>IF(Table3[[#This Row],[Valid Resolution for Type]]="No",1,0)</f>
        <v>0</v>
      </c>
      <c r="O952" s="7">
        <f>IF(AND(Table3[[#This Row],[Invalid Resolution (for count)]]=0,Table3[[#This Row],[Vote Recorded]]="No"),1,0)</f>
        <v>1</v>
      </c>
      <c r="P952" s="7">
        <f>IF(AND(Table3[[#This Row],[Invalid Resolution (for count)]]=0,OR(Table3[[#This Row],[Appropriate Change Impact for Resolution]]="No",Table3[[#This Row],[Appropriate Change Category for Resolution]]="No")),1,0)</f>
        <v>1</v>
      </c>
    </row>
    <row r="953" spans="1:16" x14ac:dyDescent="0.25">
      <c r="A953" t="s">
        <v>1806</v>
      </c>
      <c r="B953" t="s">
        <v>5</v>
      </c>
      <c r="C953" t="s">
        <v>1807</v>
      </c>
      <c r="D953" t="s">
        <v>157</v>
      </c>
      <c r="E953" t="s">
        <v>7</v>
      </c>
      <c r="F953" t="s">
        <v>16</v>
      </c>
      <c r="I953" t="s">
        <v>20</v>
      </c>
      <c r="J953" s="1" t="s">
        <v>2231</v>
      </c>
      <c r="K953" s="1" t="s">
        <v>2229</v>
      </c>
      <c r="L953" s="1" t="s">
        <v>2229</v>
      </c>
      <c r="M953" s="1" t="s">
        <v>2231</v>
      </c>
      <c r="N953" s="7">
        <f>IF(Table3[[#This Row],[Valid Resolution for Type]]="No",1,0)</f>
        <v>0</v>
      </c>
      <c r="O953" s="7">
        <f>IF(AND(Table3[[#This Row],[Invalid Resolution (for count)]]=0,Table3[[#This Row],[Vote Recorded]]="No"),1,0)</f>
        <v>1</v>
      </c>
      <c r="P953" s="7">
        <f>IF(AND(Table3[[#This Row],[Invalid Resolution (for count)]]=0,OR(Table3[[#This Row],[Appropriate Change Impact for Resolution]]="No",Table3[[#This Row],[Appropriate Change Category for Resolution]]="No")),1,0)</f>
        <v>1</v>
      </c>
    </row>
    <row r="954" spans="1:16" x14ac:dyDescent="0.25">
      <c r="A954" t="s">
        <v>1804</v>
      </c>
      <c r="B954" t="s">
        <v>5</v>
      </c>
      <c r="C954" t="s">
        <v>1805</v>
      </c>
      <c r="D954" t="s">
        <v>157</v>
      </c>
      <c r="E954" t="s">
        <v>7</v>
      </c>
      <c r="F954" t="s">
        <v>16</v>
      </c>
      <c r="I954" t="s">
        <v>20</v>
      </c>
      <c r="J954" s="1" t="s">
        <v>2231</v>
      </c>
      <c r="K954" s="1" t="s">
        <v>2229</v>
      </c>
      <c r="L954" s="1" t="s">
        <v>2229</v>
      </c>
      <c r="M954" s="1" t="s">
        <v>2231</v>
      </c>
      <c r="N954" s="7">
        <f>IF(Table3[[#This Row],[Valid Resolution for Type]]="No",1,0)</f>
        <v>0</v>
      </c>
      <c r="O954" s="7">
        <f>IF(AND(Table3[[#This Row],[Invalid Resolution (for count)]]=0,Table3[[#This Row],[Vote Recorded]]="No"),1,0)</f>
        <v>1</v>
      </c>
      <c r="P954" s="7">
        <f>IF(AND(Table3[[#This Row],[Invalid Resolution (for count)]]=0,OR(Table3[[#This Row],[Appropriate Change Impact for Resolution]]="No",Table3[[#This Row],[Appropriate Change Category for Resolution]]="No")),1,0)</f>
        <v>1</v>
      </c>
    </row>
    <row r="955" spans="1:16" x14ac:dyDescent="0.25">
      <c r="A955" t="s">
        <v>1802</v>
      </c>
      <c r="B955" t="s">
        <v>5</v>
      </c>
      <c r="C955" t="s">
        <v>1803</v>
      </c>
      <c r="D955" t="s">
        <v>157</v>
      </c>
      <c r="E955" t="s">
        <v>7</v>
      </c>
      <c r="F955" t="s">
        <v>16</v>
      </c>
      <c r="I955" t="s">
        <v>20</v>
      </c>
      <c r="J955" s="1" t="s">
        <v>2231</v>
      </c>
      <c r="K955" s="1" t="s">
        <v>2229</v>
      </c>
      <c r="L955" s="1" t="s">
        <v>2229</v>
      </c>
      <c r="M955" s="1" t="s">
        <v>2231</v>
      </c>
      <c r="N955" s="7">
        <f>IF(Table3[[#This Row],[Valid Resolution for Type]]="No",1,0)</f>
        <v>0</v>
      </c>
      <c r="O955" s="7">
        <f>IF(AND(Table3[[#This Row],[Invalid Resolution (for count)]]=0,Table3[[#This Row],[Vote Recorded]]="No"),1,0)</f>
        <v>1</v>
      </c>
      <c r="P955" s="7">
        <f>IF(AND(Table3[[#This Row],[Invalid Resolution (for count)]]=0,OR(Table3[[#This Row],[Appropriate Change Impact for Resolution]]="No",Table3[[#This Row],[Appropriate Change Category for Resolution]]="No")),1,0)</f>
        <v>1</v>
      </c>
    </row>
    <row r="956" spans="1:16" x14ac:dyDescent="0.25">
      <c r="A956" t="s">
        <v>1800</v>
      </c>
      <c r="B956" t="s">
        <v>5</v>
      </c>
      <c r="C956" t="s">
        <v>1801</v>
      </c>
      <c r="D956" t="s">
        <v>157</v>
      </c>
      <c r="E956" t="s">
        <v>7</v>
      </c>
      <c r="F956" t="s">
        <v>8</v>
      </c>
      <c r="I956" t="s">
        <v>10</v>
      </c>
      <c r="J956" s="1" t="s">
        <v>2231</v>
      </c>
      <c r="K956" s="1" t="s">
        <v>2229</v>
      </c>
      <c r="L956" s="1" t="s">
        <v>2229</v>
      </c>
      <c r="M956" t="s">
        <v>2231</v>
      </c>
      <c r="N956" s="7">
        <f>IF(Table3[[#This Row],[Valid Resolution for Type]]="No",1,0)</f>
        <v>0</v>
      </c>
      <c r="O956" s="7">
        <f>IF(AND(Table3[[#This Row],[Invalid Resolution (for count)]]=0,Table3[[#This Row],[Vote Recorded]]="No"),1,0)</f>
        <v>1</v>
      </c>
      <c r="P956" s="7">
        <f>IF(AND(Table3[[#This Row],[Invalid Resolution (for count)]]=0,OR(Table3[[#This Row],[Appropriate Change Impact for Resolution]]="No",Table3[[#This Row],[Appropriate Change Category for Resolution]]="No")),1,0)</f>
        <v>1</v>
      </c>
    </row>
    <row r="957" spans="1:16" x14ac:dyDescent="0.25">
      <c r="A957" t="s">
        <v>1798</v>
      </c>
      <c r="B957" t="s">
        <v>5</v>
      </c>
      <c r="C957" t="s">
        <v>1799</v>
      </c>
      <c r="D957" t="s">
        <v>157</v>
      </c>
      <c r="E957" t="s">
        <v>7</v>
      </c>
      <c r="F957" t="s">
        <v>16</v>
      </c>
      <c r="I957" t="s">
        <v>20</v>
      </c>
      <c r="J957" s="1" t="s">
        <v>2231</v>
      </c>
      <c r="K957" s="1" t="s">
        <v>2229</v>
      </c>
      <c r="L957" s="1" t="s">
        <v>2229</v>
      </c>
      <c r="M957" s="1" t="s">
        <v>2231</v>
      </c>
      <c r="N957" s="7">
        <f>IF(Table3[[#This Row],[Valid Resolution for Type]]="No",1,0)</f>
        <v>0</v>
      </c>
      <c r="O957" s="7">
        <f>IF(AND(Table3[[#This Row],[Invalid Resolution (for count)]]=0,Table3[[#This Row],[Vote Recorded]]="No"),1,0)</f>
        <v>1</v>
      </c>
      <c r="P957" s="7">
        <f>IF(AND(Table3[[#This Row],[Invalid Resolution (for count)]]=0,OR(Table3[[#This Row],[Appropriate Change Impact for Resolution]]="No",Table3[[#This Row],[Appropriate Change Category for Resolution]]="No")),1,0)</f>
        <v>1</v>
      </c>
    </row>
    <row r="958" spans="1:16" x14ac:dyDescent="0.25">
      <c r="A958" t="s">
        <v>1796</v>
      </c>
      <c r="B958" t="s">
        <v>5</v>
      </c>
      <c r="C958" t="s">
        <v>1797</v>
      </c>
      <c r="D958" t="s">
        <v>157</v>
      </c>
      <c r="E958" t="s">
        <v>7</v>
      </c>
      <c r="F958" t="s">
        <v>16</v>
      </c>
      <c r="I958" t="s">
        <v>20</v>
      </c>
      <c r="J958" s="1" t="s">
        <v>2231</v>
      </c>
      <c r="K958" s="1" t="s">
        <v>2229</v>
      </c>
      <c r="L958" s="1" t="s">
        <v>2229</v>
      </c>
      <c r="M958" s="1" t="s">
        <v>2231</v>
      </c>
      <c r="N958" s="7">
        <f>IF(Table3[[#This Row],[Valid Resolution for Type]]="No",1,0)</f>
        <v>0</v>
      </c>
      <c r="O958" s="7">
        <f>IF(AND(Table3[[#This Row],[Invalid Resolution (for count)]]=0,Table3[[#This Row],[Vote Recorded]]="No"),1,0)</f>
        <v>1</v>
      </c>
      <c r="P958" s="7">
        <f>IF(AND(Table3[[#This Row],[Invalid Resolution (for count)]]=0,OR(Table3[[#This Row],[Appropriate Change Impact for Resolution]]="No",Table3[[#This Row],[Appropriate Change Category for Resolution]]="No")),1,0)</f>
        <v>1</v>
      </c>
    </row>
    <row r="959" spans="1:16" x14ac:dyDescent="0.25">
      <c r="A959" t="s">
        <v>1794</v>
      </c>
      <c r="B959" t="s">
        <v>5</v>
      </c>
      <c r="C959" t="s">
        <v>1795</v>
      </c>
      <c r="D959" t="s">
        <v>157</v>
      </c>
      <c r="E959" t="s">
        <v>7</v>
      </c>
      <c r="F959" t="s">
        <v>16</v>
      </c>
      <c r="I959" t="s">
        <v>20</v>
      </c>
      <c r="J959" s="1" t="s">
        <v>2231</v>
      </c>
      <c r="K959" s="1" t="s">
        <v>2229</v>
      </c>
      <c r="L959" s="1" t="s">
        <v>2229</v>
      </c>
      <c r="M959" s="1" t="s">
        <v>2231</v>
      </c>
      <c r="N959" s="7">
        <f>IF(Table3[[#This Row],[Valid Resolution for Type]]="No",1,0)</f>
        <v>0</v>
      </c>
      <c r="O959" s="7">
        <f>IF(AND(Table3[[#This Row],[Invalid Resolution (for count)]]=0,Table3[[#This Row],[Vote Recorded]]="No"),1,0)</f>
        <v>1</v>
      </c>
      <c r="P959" s="7">
        <f>IF(AND(Table3[[#This Row],[Invalid Resolution (for count)]]=0,OR(Table3[[#This Row],[Appropriate Change Impact for Resolution]]="No",Table3[[#This Row],[Appropriate Change Category for Resolution]]="No")),1,0)</f>
        <v>1</v>
      </c>
    </row>
    <row r="960" spans="1:16" x14ac:dyDescent="0.25">
      <c r="A960" t="s">
        <v>1792</v>
      </c>
      <c r="B960" t="s">
        <v>5</v>
      </c>
      <c r="C960" t="s">
        <v>1793</v>
      </c>
      <c r="D960" t="s">
        <v>157</v>
      </c>
      <c r="E960" t="s">
        <v>7</v>
      </c>
      <c r="F960" t="s">
        <v>16</v>
      </c>
      <c r="I960" t="s">
        <v>20</v>
      </c>
      <c r="J960" s="1" t="s">
        <v>2231</v>
      </c>
      <c r="K960" s="1" t="s">
        <v>2229</v>
      </c>
      <c r="L960" s="1" t="s">
        <v>2229</v>
      </c>
      <c r="M960" s="1" t="s">
        <v>2231</v>
      </c>
      <c r="N960" s="7">
        <f>IF(Table3[[#This Row],[Valid Resolution for Type]]="No",1,0)</f>
        <v>0</v>
      </c>
      <c r="O960" s="7">
        <f>IF(AND(Table3[[#This Row],[Invalid Resolution (for count)]]=0,Table3[[#This Row],[Vote Recorded]]="No"),1,0)</f>
        <v>1</v>
      </c>
      <c r="P960" s="7">
        <f>IF(AND(Table3[[#This Row],[Invalid Resolution (for count)]]=0,OR(Table3[[#This Row],[Appropriate Change Impact for Resolution]]="No",Table3[[#This Row],[Appropriate Change Category for Resolution]]="No")),1,0)</f>
        <v>1</v>
      </c>
    </row>
    <row r="961" spans="1:16" x14ac:dyDescent="0.25">
      <c r="A961" t="s">
        <v>1790</v>
      </c>
      <c r="B961" t="s">
        <v>5</v>
      </c>
      <c r="C961" t="s">
        <v>1791</v>
      </c>
      <c r="D961" t="s">
        <v>157</v>
      </c>
      <c r="E961" t="s">
        <v>7</v>
      </c>
      <c r="F961" t="s">
        <v>61</v>
      </c>
      <c r="I961" t="s">
        <v>24</v>
      </c>
      <c r="J961" s="1" t="s">
        <v>2231</v>
      </c>
      <c r="K961" s="1" t="s">
        <v>2229</v>
      </c>
      <c r="L961" s="1" t="s">
        <v>2229</v>
      </c>
      <c r="M961" t="s">
        <v>2231</v>
      </c>
      <c r="N961" s="7">
        <f>IF(Table3[[#This Row],[Valid Resolution for Type]]="No",1,0)</f>
        <v>0</v>
      </c>
      <c r="O961" s="7">
        <f>IF(AND(Table3[[#This Row],[Invalid Resolution (for count)]]=0,Table3[[#This Row],[Vote Recorded]]="No"),1,0)</f>
        <v>1</v>
      </c>
      <c r="P961" s="7">
        <f>IF(AND(Table3[[#This Row],[Invalid Resolution (for count)]]=0,OR(Table3[[#This Row],[Appropriate Change Impact for Resolution]]="No",Table3[[#This Row],[Appropriate Change Category for Resolution]]="No")),1,0)</f>
        <v>1</v>
      </c>
    </row>
    <row r="962" spans="1:16" x14ac:dyDescent="0.25">
      <c r="A962" t="s">
        <v>1788</v>
      </c>
      <c r="B962" t="s">
        <v>5</v>
      </c>
      <c r="C962" t="s">
        <v>1789</v>
      </c>
      <c r="D962" t="s">
        <v>157</v>
      </c>
      <c r="E962" t="s">
        <v>7</v>
      </c>
      <c r="F962" t="s">
        <v>16</v>
      </c>
      <c r="I962" t="s">
        <v>20</v>
      </c>
      <c r="J962" s="1" t="s">
        <v>2231</v>
      </c>
      <c r="K962" s="1" t="s">
        <v>2229</v>
      </c>
      <c r="L962" s="1" t="s">
        <v>2229</v>
      </c>
      <c r="M962" s="1" t="s">
        <v>2231</v>
      </c>
      <c r="N962" s="7">
        <f>IF(Table3[[#This Row],[Valid Resolution for Type]]="No",1,0)</f>
        <v>0</v>
      </c>
      <c r="O962" s="7">
        <f>IF(AND(Table3[[#This Row],[Invalid Resolution (for count)]]=0,Table3[[#This Row],[Vote Recorded]]="No"),1,0)</f>
        <v>1</v>
      </c>
      <c r="P962" s="7">
        <f>IF(AND(Table3[[#This Row],[Invalid Resolution (for count)]]=0,OR(Table3[[#This Row],[Appropriate Change Impact for Resolution]]="No",Table3[[#This Row],[Appropriate Change Category for Resolution]]="No")),1,0)</f>
        <v>1</v>
      </c>
    </row>
    <row r="963" spans="1:16" x14ac:dyDescent="0.25">
      <c r="A963" t="s">
        <v>1786</v>
      </c>
      <c r="B963" t="s">
        <v>5</v>
      </c>
      <c r="C963" t="s">
        <v>1787</v>
      </c>
      <c r="D963" t="s">
        <v>157</v>
      </c>
      <c r="E963" t="s">
        <v>7</v>
      </c>
      <c r="F963" t="s">
        <v>16</v>
      </c>
      <c r="I963" t="s">
        <v>20</v>
      </c>
      <c r="J963" s="1" t="s">
        <v>2231</v>
      </c>
      <c r="K963" s="1" t="s">
        <v>2229</v>
      </c>
      <c r="L963" s="1" t="s">
        <v>2229</v>
      </c>
      <c r="M963" s="1" t="s">
        <v>2231</v>
      </c>
      <c r="N963" s="7">
        <f>IF(Table3[[#This Row],[Valid Resolution for Type]]="No",1,0)</f>
        <v>0</v>
      </c>
      <c r="O963" s="7">
        <f>IF(AND(Table3[[#This Row],[Invalid Resolution (for count)]]=0,Table3[[#This Row],[Vote Recorded]]="No"),1,0)</f>
        <v>1</v>
      </c>
      <c r="P963" s="7">
        <f>IF(AND(Table3[[#This Row],[Invalid Resolution (for count)]]=0,OR(Table3[[#This Row],[Appropriate Change Impact for Resolution]]="No",Table3[[#This Row],[Appropriate Change Category for Resolution]]="No")),1,0)</f>
        <v>1</v>
      </c>
    </row>
    <row r="964" spans="1:16" x14ac:dyDescent="0.25">
      <c r="A964" t="s">
        <v>1784</v>
      </c>
      <c r="B964" t="s">
        <v>5</v>
      </c>
      <c r="C964" t="s">
        <v>1785</v>
      </c>
      <c r="D964" t="s">
        <v>157</v>
      </c>
      <c r="E964" t="s">
        <v>7</v>
      </c>
      <c r="F964" t="s">
        <v>16</v>
      </c>
      <c r="I964" t="s">
        <v>20</v>
      </c>
      <c r="J964" s="1" t="s">
        <v>2231</v>
      </c>
      <c r="K964" s="1" t="s">
        <v>2229</v>
      </c>
      <c r="L964" s="1" t="s">
        <v>2229</v>
      </c>
      <c r="M964" s="1" t="s">
        <v>2231</v>
      </c>
      <c r="N964" s="7">
        <f>IF(Table3[[#This Row],[Valid Resolution for Type]]="No",1,0)</f>
        <v>0</v>
      </c>
      <c r="O964" s="7">
        <f>IF(AND(Table3[[#This Row],[Invalid Resolution (for count)]]=0,Table3[[#This Row],[Vote Recorded]]="No"),1,0)</f>
        <v>1</v>
      </c>
      <c r="P964" s="7">
        <f>IF(AND(Table3[[#This Row],[Invalid Resolution (for count)]]=0,OR(Table3[[#This Row],[Appropriate Change Impact for Resolution]]="No",Table3[[#This Row],[Appropriate Change Category for Resolution]]="No")),1,0)</f>
        <v>1</v>
      </c>
    </row>
    <row r="965" spans="1:16" x14ac:dyDescent="0.25">
      <c r="A965" t="s">
        <v>1782</v>
      </c>
      <c r="B965" t="s">
        <v>5</v>
      </c>
      <c r="C965" t="s">
        <v>1783</v>
      </c>
      <c r="D965" t="s">
        <v>157</v>
      </c>
      <c r="E965" t="s">
        <v>7</v>
      </c>
      <c r="F965" t="s">
        <v>324</v>
      </c>
      <c r="I965" t="s">
        <v>10</v>
      </c>
      <c r="J965" s="1" t="s">
        <v>2231</v>
      </c>
      <c r="K965" s="1" t="s">
        <v>2229</v>
      </c>
      <c r="L965" s="1" t="s">
        <v>2231</v>
      </c>
      <c r="M965" t="s">
        <v>2229</v>
      </c>
      <c r="N965" s="7">
        <f>IF(Table3[[#This Row],[Valid Resolution for Type]]="No",1,0)</f>
        <v>0</v>
      </c>
      <c r="O965" s="7">
        <f>IF(AND(Table3[[#This Row],[Invalid Resolution (for count)]]=0,Table3[[#This Row],[Vote Recorded]]="No"),1,0)</f>
        <v>1</v>
      </c>
      <c r="P965" s="7">
        <f>IF(AND(Table3[[#This Row],[Invalid Resolution (for count)]]=0,OR(Table3[[#This Row],[Appropriate Change Impact for Resolution]]="No",Table3[[#This Row],[Appropriate Change Category for Resolution]]="No")),1,0)</f>
        <v>1</v>
      </c>
    </row>
    <row r="966" spans="1:16" x14ac:dyDescent="0.25">
      <c r="A966" t="s">
        <v>1780</v>
      </c>
      <c r="B966" t="s">
        <v>5</v>
      </c>
      <c r="C966" t="s">
        <v>1781</v>
      </c>
      <c r="D966" t="s">
        <v>157</v>
      </c>
      <c r="E966" t="s">
        <v>7</v>
      </c>
      <c r="F966" t="s">
        <v>16</v>
      </c>
      <c r="I966" t="s">
        <v>20</v>
      </c>
      <c r="J966" s="1" t="s">
        <v>2231</v>
      </c>
      <c r="K966" s="1" t="s">
        <v>2229</v>
      </c>
      <c r="L966" s="1" t="s">
        <v>2229</v>
      </c>
      <c r="M966" s="1" t="s">
        <v>2231</v>
      </c>
      <c r="N966" s="7">
        <f>IF(Table3[[#This Row],[Valid Resolution for Type]]="No",1,0)</f>
        <v>0</v>
      </c>
      <c r="O966" s="7">
        <f>IF(AND(Table3[[#This Row],[Invalid Resolution (for count)]]=0,Table3[[#This Row],[Vote Recorded]]="No"),1,0)</f>
        <v>1</v>
      </c>
      <c r="P966" s="7">
        <f>IF(AND(Table3[[#This Row],[Invalid Resolution (for count)]]=0,OR(Table3[[#This Row],[Appropriate Change Impact for Resolution]]="No",Table3[[#This Row],[Appropriate Change Category for Resolution]]="No")),1,0)</f>
        <v>1</v>
      </c>
    </row>
    <row r="967" spans="1:16" x14ac:dyDescent="0.25">
      <c r="A967" t="s">
        <v>1778</v>
      </c>
      <c r="B967" t="s">
        <v>5</v>
      </c>
      <c r="C967" t="s">
        <v>1779</v>
      </c>
      <c r="D967" t="s">
        <v>157</v>
      </c>
      <c r="E967" t="s">
        <v>7</v>
      </c>
      <c r="F967" t="s">
        <v>16</v>
      </c>
      <c r="I967" t="s">
        <v>10</v>
      </c>
      <c r="J967" s="1" t="s">
        <v>2231</v>
      </c>
      <c r="K967" s="1" t="s">
        <v>2229</v>
      </c>
      <c r="L967" s="1" t="s">
        <v>2229</v>
      </c>
      <c r="M967" s="1" t="s">
        <v>2231</v>
      </c>
      <c r="N967" s="7">
        <f>IF(Table3[[#This Row],[Valid Resolution for Type]]="No",1,0)</f>
        <v>0</v>
      </c>
      <c r="O967" s="7">
        <f>IF(AND(Table3[[#This Row],[Invalid Resolution (for count)]]=0,Table3[[#This Row],[Vote Recorded]]="No"),1,0)</f>
        <v>1</v>
      </c>
      <c r="P967" s="7">
        <f>IF(AND(Table3[[#This Row],[Invalid Resolution (for count)]]=0,OR(Table3[[#This Row],[Appropriate Change Impact for Resolution]]="No",Table3[[#This Row],[Appropriate Change Category for Resolution]]="No")),1,0)</f>
        <v>1</v>
      </c>
    </row>
    <row r="968" spans="1:16" x14ac:dyDescent="0.25">
      <c r="A968" t="s">
        <v>1776</v>
      </c>
      <c r="B968" t="s">
        <v>5</v>
      </c>
      <c r="C968" t="s">
        <v>1777</v>
      </c>
      <c r="D968" t="s">
        <v>157</v>
      </c>
      <c r="E968" t="s">
        <v>7</v>
      </c>
      <c r="F968" t="s">
        <v>8</v>
      </c>
      <c r="I968" t="s">
        <v>10</v>
      </c>
      <c r="J968" s="1" t="s">
        <v>2231</v>
      </c>
      <c r="K968" s="1" t="s">
        <v>2229</v>
      </c>
      <c r="L968" s="1" t="s">
        <v>2229</v>
      </c>
      <c r="M968" t="s">
        <v>2231</v>
      </c>
      <c r="N968" s="7">
        <f>IF(Table3[[#This Row],[Valid Resolution for Type]]="No",1,0)</f>
        <v>0</v>
      </c>
      <c r="O968" s="7">
        <f>IF(AND(Table3[[#This Row],[Invalid Resolution (for count)]]=0,Table3[[#This Row],[Vote Recorded]]="No"),1,0)</f>
        <v>1</v>
      </c>
      <c r="P968" s="7">
        <f>IF(AND(Table3[[#This Row],[Invalid Resolution (for count)]]=0,OR(Table3[[#This Row],[Appropriate Change Impact for Resolution]]="No",Table3[[#This Row],[Appropriate Change Category for Resolution]]="No")),1,0)</f>
        <v>1</v>
      </c>
    </row>
    <row r="969" spans="1:16" x14ac:dyDescent="0.25">
      <c r="A969" t="s">
        <v>1774</v>
      </c>
      <c r="B969" t="s">
        <v>5</v>
      </c>
      <c r="C969" t="s">
        <v>1775</v>
      </c>
      <c r="D969" t="s">
        <v>157</v>
      </c>
      <c r="E969" t="s">
        <v>7</v>
      </c>
      <c r="F969" t="s">
        <v>8</v>
      </c>
      <c r="I969" t="s">
        <v>10</v>
      </c>
      <c r="J969" s="1" t="s">
        <v>2231</v>
      </c>
      <c r="K969" s="1" t="s">
        <v>2229</v>
      </c>
      <c r="L969" s="1" t="s">
        <v>2229</v>
      </c>
      <c r="M969" t="s">
        <v>2231</v>
      </c>
      <c r="N969" s="7">
        <f>IF(Table3[[#This Row],[Valid Resolution for Type]]="No",1,0)</f>
        <v>0</v>
      </c>
      <c r="O969" s="7">
        <f>IF(AND(Table3[[#This Row],[Invalid Resolution (for count)]]=0,Table3[[#This Row],[Vote Recorded]]="No"),1,0)</f>
        <v>1</v>
      </c>
      <c r="P969" s="7">
        <f>IF(AND(Table3[[#This Row],[Invalid Resolution (for count)]]=0,OR(Table3[[#This Row],[Appropriate Change Impact for Resolution]]="No",Table3[[#This Row],[Appropriate Change Category for Resolution]]="No")),1,0)</f>
        <v>1</v>
      </c>
    </row>
    <row r="970" spans="1:16" x14ac:dyDescent="0.25">
      <c r="A970" t="s">
        <v>409</v>
      </c>
      <c r="B970" t="s">
        <v>25</v>
      </c>
      <c r="C970" t="s">
        <v>410</v>
      </c>
      <c r="D970" t="s">
        <v>157</v>
      </c>
      <c r="E970" t="s">
        <v>7</v>
      </c>
      <c r="F970" t="s">
        <v>16</v>
      </c>
      <c r="G970" t="s">
        <v>192</v>
      </c>
      <c r="H970" t="s">
        <v>90</v>
      </c>
      <c r="J970" s="1" t="s">
        <v>2229</v>
      </c>
      <c r="K970" s="1" t="s">
        <v>2231</v>
      </c>
      <c r="L970" s="1" t="s">
        <v>2231</v>
      </c>
      <c r="M970" t="s">
        <v>2229</v>
      </c>
      <c r="N970" s="7">
        <f>IF(Table3[[#This Row],[Valid Resolution for Type]]="No",1,0)</f>
        <v>1</v>
      </c>
      <c r="O970" s="7">
        <f>IF(AND(Table3[[#This Row],[Invalid Resolution (for count)]]=0,Table3[[#This Row],[Vote Recorded]]="No"),1,0)</f>
        <v>0</v>
      </c>
      <c r="P970" s="7">
        <f>IF(AND(Table3[[#This Row],[Invalid Resolution (for count)]]=0,OR(Table3[[#This Row],[Appropriate Change Impact for Resolution]]="No",Table3[[#This Row],[Appropriate Change Category for Resolution]]="No")),1,0)</f>
        <v>0</v>
      </c>
    </row>
    <row r="971" spans="1:16" x14ac:dyDescent="0.25">
      <c r="A971" t="s">
        <v>407</v>
      </c>
      <c r="B971" t="s">
        <v>25</v>
      </c>
      <c r="C971" t="s">
        <v>408</v>
      </c>
      <c r="D971" t="s">
        <v>157</v>
      </c>
      <c r="E971" t="s">
        <v>7</v>
      </c>
      <c r="F971" t="s">
        <v>16</v>
      </c>
      <c r="G971" t="s">
        <v>185</v>
      </c>
      <c r="H971" t="s">
        <v>90</v>
      </c>
      <c r="J971" s="1" t="s">
        <v>2229</v>
      </c>
      <c r="K971" s="1" t="s">
        <v>2231</v>
      </c>
      <c r="L971" s="1" t="s">
        <v>2231</v>
      </c>
      <c r="M971" t="s">
        <v>2229</v>
      </c>
      <c r="N971" s="7">
        <f>IF(Table3[[#This Row],[Valid Resolution for Type]]="No",1,0)</f>
        <v>1</v>
      </c>
      <c r="O971" s="7">
        <f>IF(AND(Table3[[#This Row],[Invalid Resolution (for count)]]=0,Table3[[#This Row],[Vote Recorded]]="No"),1,0)</f>
        <v>0</v>
      </c>
      <c r="P971" s="7">
        <f>IF(AND(Table3[[#This Row],[Invalid Resolution (for count)]]=0,OR(Table3[[#This Row],[Appropriate Change Impact for Resolution]]="No",Table3[[#This Row],[Appropriate Change Category for Resolution]]="No")),1,0)</f>
        <v>0</v>
      </c>
    </row>
    <row r="972" spans="1:16" x14ac:dyDescent="0.25">
      <c r="A972" t="s">
        <v>405</v>
      </c>
      <c r="B972" t="s">
        <v>25</v>
      </c>
      <c r="C972" t="s">
        <v>406</v>
      </c>
      <c r="D972" t="s">
        <v>157</v>
      </c>
      <c r="E972" t="s">
        <v>7</v>
      </c>
      <c r="F972" t="s">
        <v>16</v>
      </c>
      <c r="G972" t="s">
        <v>158</v>
      </c>
      <c r="H972" t="s">
        <v>90</v>
      </c>
      <c r="J972" s="1" t="s">
        <v>2229</v>
      </c>
      <c r="K972" s="1" t="s">
        <v>2231</v>
      </c>
      <c r="L972" s="1" t="s">
        <v>2231</v>
      </c>
      <c r="M972" t="s">
        <v>2229</v>
      </c>
      <c r="N972" s="7">
        <f>IF(Table3[[#This Row],[Valid Resolution for Type]]="No",1,0)</f>
        <v>1</v>
      </c>
      <c r="O972" s="7">
        <f>IF(AND(Table3[[#This Row],[Invalid Resolution (for count)]]=0,Table3[[#This Row],[Vote Recorded]]="No"),1,0)</f>
        <v>0</v>
      </c>
      <c r="P972" s="7">
        <f>IF(AND(Table3[[#This Row],[Invalid Resolution (for count)]]=0,OR(Table3[[#This Row],[Appropriate Change Impact for Resolution]]="No",Table3[[#This Row],[Appropriate Change Category for Resolution]]="No")),1,0)</f>
        <v>0</v>
      </c>
    </row>
    <row r="973" spans="1:16" x14ac:dyDescent="0.25">
      <c r="A973" t="s">
        <v>399</v>
      </c>
      <c r="B973" t="s">
        <v>5</v>
      </c>
      <c r="C973" t="s">
        <v>400</v>
      </c>
      <c r="D973" t="s">
        <v>157</v>
      </c>
      <c r="E973" t="s">
        <v>7</v>
      </c>
      <c r="F973" t="s">
        <v>16</v>
      </c>
      <c r="G973" t="s">
        <v>192</v>
      </c>
      <c r="H973" t="s">
        <v>90</v>
      </c>
      <c r="J973" s="1" t="s">
        <v>2231</v>
      </c>
      <c r="K973" s="1" t="s">
        <v>2231</v>
      </c>
      <c r="L973" s="1" t="s">
        <v>2231</v>
      </c>
      <c r="M973" t="s">
        <v>2229</v>
      </c>
      <c r="N973" s="7">
        <f>IF(Table3[[#This Row],[Valid Resolution for Type]]="No",1,0)</f>
        <v>0</v>
      </c>
      <c r="O973" s="7">
        <f>IF(AND(Table3[[#This Row],[Invalid Resolution (for count)]]=0,Table3[[#This Row],[Vote Recorded]]="No"),1,0)</f>
        <v>0</v>
      </c>
      <c r="P973" s="7">
        <f>IF(AND(Table3[[#This Row],[Invalid Resolution (for count)]]=0,OR(Table3[[#This Row],[Appropriate Change Impact for Resolution]]="No",Table3[[#This Row],[Appropriate Change Category for Resolution]]="No")),1,0)</f>
        <v>1</v>
      </c>
    </row>
    <row r="974" spans="1:16" x14ac:dyDescent="0.25">
      <c r="A974" t="s">
        <v>397</v>
      </c>
      <c r="B974" t="s">
        <v>5</v>
      </c>
      <c r="C974" t="s">
        <v>398</v>
      </c>
      <c r="D974" t="s">
        <v>157</v>
      </c>
      <c r="E974" t="s">
        <v>7</v>
      </c>
      <c r="F974" t="s">
        <v>16</v>
      </c>
      <c r="G974" t="s">
        <v>185</v>
      </c>
      <c r="H974" t="s">
        <v>90</v>
      </c>
      <c r="J974" s="1" t="s">
        <v>2231</v>
      </c>
      <c r="K974" s="1" t="s">
        <v>2231</v>
      </c>
      <c r="L974" s="1" t="s">
        <v>2231</v>
      </c>
      <c r="M974" t="s">
        <v>2229</v>
      </c>
      <c r="N974" s="7">
        <f>IF(Table3[[#This Row],[Valid Resolution for Type]]="No",1,0)</f>
        <v>0</v>
      </c>
      <c r="O974" s="7">
        <f>IF(AND(Table3[[#This Row],[Invalid Resolution (for count)]]=0,Table3[[#This Row],[Vote Recorded]]="No"),1,0)</f>
        <v>0</v>
      </c>
      <c r="P974" s="7">
        <f>IF(AND(Table3[[#This Row],[Invalid Resolution (for count)]]=0,OR(Table3[[#This Row],[Appropriate Change Impact for Resolution]]="No",Table3[[#This Row],[Appropriate Change Category for Resolution]]="No")),1,0)</f>
        <v>1</v>
      </c>
    </row>
    <row r="975" spans="1:16" x14ac:dyDescent="0.25">
      <c r="A975" t="s">
        <v>1594</v>
      </c>
      <c r="B975" t="s">
        <v>5</v>
      </c>
      <c r="C975" t="s">
        <v>1595</v>
      </c>
      <c r="D975" t="s">
        <v>157</v>
      </c>
      <c r="E975" t="s">
        <v>7</v>
      </c>
      <c r="F975" t="s">
        <v>16</v>
      </c>
      <c r="I975" t="s">
        <v>24</v>
      </c>
      <c r="J975" s="1" t="s">
        <v>2231</v>
      </c>
      <c r="K975" s="1" t="s">
        <v>2229</v>
      </c>
      <c r="L975" s="1" t="s">
        <v>2229</v>
      </c>
      <c r="M975" s="1" t="s">
        <v>2231</v>
      </c>
      <c r="N975" s="7">
        <f>IF(Table3[[#This Row],[Valid Resolution for Type]]="No",1,0)</f>
        <v>0</v>
      </c>
      <c r="O975" s="7">
        <f>IF(AND(Table3[[#This Row],[Invalid Resolution (for count)]]=0,Table3[[#This Row],[Vote Recorded]]="No"),1,0)</f>
        <v>1</v>
      </c>
      <c r="P975" s="7">
        <f>IF(AND(Table3[[#This Row],[Invalid Resolution (for count)]]=0,OR(Table3[[#This Row],[Appropriate Change Impact for Resolution]]="No",Table3[[#This Row],[Appropriate Change Category for Resolution]]="No")),1,0)</f>
        <v>1</v>
      </c>
    </row>
    <row r="976" spans="1:16" x14ac:dyDescent="0.25">
      <c r="A976" t="s">
        <v>1592</v>
      </c>
      <c r="B976" t="s">
        <v>25</v>
      </c>
      <c r="C976" t="s">
        <v>1593</v>
      </c>
      <c r="D976" t="s">
        <v>157</v>
      </c>
      <c r="E976" t="s">
        <v>7</v>
      </c>
      <c r="F976" t="s">
        <v>22</v>
      </c>
      <c r="J976" s="1" t="s">
        <v>2231</v>
      </c>
      <c r="K976" s="1" t="s">
        <v>2229</v>
      </c>
      <c r="L976" s="1" t="s">
        <v>2231</v>
      </c>
      <c r="M976" t="s">
        <v>2231</v>
      </c>
      <c r="N976" s="7">
        <f>IF(Table3[[#This Row],[Valid Resolution for Type]]="No",1,0)</f>
        <v>0</v>
      </c>
      <c r="O976" s="7">
        <f>IF(AND(Table3[[#This Row],[Invalid Resolution (for count)]]=0,Table3[[#This Row],[Vote Recorded]]="No"),1,0)</f>
        <v>1</v>
      </c>
      <c r="P976" s="7">
        <f>IF(AND(Table3[[#This Row],[Invalid Resolution (for count)]]=0,OR(Table3[[#This Row],[Appropriate Change Impact for Resolution]]="No",Table3[[#This Row],[Appropriate Change Category for Resolution]]="No")),1,0)</f>
        <v>0</v>
      </c>
    </row>
    <row r="977" spans="1:16" x14ac:dyDescent="0.25">
      <c r="A977" t="s">
        <v>1588</v>
      </c>
      <c r="B977" t="s">
        <v>5</v>
      </c>
      <c r="C977" t="s">
        <v>1589</v>
      </c>
      <c r="D977" t="s">
        <v>157</v>
      </c>
      <c r="E977" t="s">
        <v>7</v>
      </c>
      <c r="F977" t="s">
        <v>324</v>
      </c>
      <c r="I977" t="s">
        <v>24</v>
      </c>
      <c r="J977" s="1" t="s">
        <v>2231</v>
      </c>
      <c r="K977" s="1" t="s">
        <v>2229</v>
      </c>
      <c r="L977" s="1" t="s">
        <v>2231</v>
      </c>
      <c r="M977" t="s">
        <v>2229</v>
      </c>
      <c r="N977" s="7">
        <f>IF(Table3[[#This Row],[Valid Resolution for Type]]="No",1,0)</f>
        <v>0</v>
      </c>
      <c r="O977" s="7">
        <f>IF(AND(Table3[[#This Row],[Invalid Resolution (for count)]]=0,Table3[[#This Row],[Vote Recorded]]="No"),1,0)</f>
        <v>1</v>
      </c>
      <c r="P977" s="7">
        <f>IF(AND(Table3[[#This Row],[Invalid Resolution (for count)]]=0,OR(Table3[[#This Row],[Appropriate Change Impact for Resolution]]="No",Table3[[#This Row],[Appropriate Change Category for Resolution]]="No")),1,0)</f>
        <v>1</v>
      </c>
    </row>
    <row r="978" spans="1:16" x14ac:dyDescent="0.25">
      <c r="A978" t="s">
        <v>1584</v>
      </c>
      <c r="B978" t="s">
        <v>5</v>
      </c>
      <c r="C978" t="s">
        <v>1585</v>
      </c>
      <c r="D978" t="s">
        <v>157</v>
      </c>
      <c r="E978" t="s">
        <v>7</v>
      </c>
      <c r="F978" t="s">
        <v>16</v>
      </c>
      <c r="J978" s="1" t="s">
        <v>2231</v>
      </c>
      <c r="K978" s="1" t="s">
        <v>2229</v>
      </c>
      <c r="L978" s="1" t="s">
        <v>2229</v>
      </c>
      <c r="M978" t="s">
        <v>2229</v>
      </c>
      <c r="N978" s="7">
        <f>IF(Table3[[#This Row],[Valid Resolution for Type]]="No",1,0)</f>
        <v>0</v>
      </c>
      <c r="O978" s="7">
        <f>IF(AND(Table3[[#This Row],[Invalid Resolution (for count)]]=0,Table3[[#This Row],[Vote Recorded]]="No"),1,0)</f>
        <v>1</v>
      </c>
      <c r="P978" s="7">
        <f>IF(AND(Table3[[#This Row],[Invalid Resolution (for count)]]=0,OR(Table3[[#This Row],[Appropriate Change Impact for Resolution]]="No",Table3[[#This Row],[Appropriate Change Category for Resolution]]="No")),1,0)</f>
        <v>1</v>
      </c>
    </row>
    <row r="979" spans="1:16" x14ac:dyDescent="0.25">
      <c r="A979" t="s">
        <v>1582</v>
      </c>
      <c r="B979" t="s">
        <v>5</v>
      </c>
      <c r="C979" t="s">
        <v>1583</v>
      </c>
      <c r="D979" t="s">
        <v>157</v>
      </c>
      <c r="E979" t="s">
        <v>7</v>
      </c>
      <c r="F979" t="s">
        <v>16</v>
      </c>
      <c r="I979" t="s">
        <v>20</v>
      </c>
      <c r="J979" s="1" t="s">
        <v>2231</v>
      </c>
      <c r="K979" s="1" t="s">
        <v>2229</v>
      </c>
      <c r="L979" s="1" t="s">
        <v>2229</v>
      </c>
      <c r="M979" s="1" t="s">
        <v>2231</v>
      </c>
      <c r="N979" s="7">
        <f>IF(Table3[[#This Row],[Valid Resolution for Type]]="No",1,0)</f>
        <v>0</v>
      </c>
      <c r="O979" s="7">
        <f>IF(AND(Table3[[#This Row],[Invalid Resolution (for count)]]=0,Table3[[#This Row],[Vote Recorded]]="No"),1,0)</f>
        <v>1</v>
      </c>
      <c r="P979" s="7">
        <f>IF(AND(Table3[[#This Row],[Invalid Resolution (for count)]]=0,OR(Table3[[#This Row],[Appropriate Change Impact for Resolution]]="No",Table3[[#This Row],[Appropriate Change Category for Resolution]]="No")),1,0)</f>
        <v>1</v>
      </c>
    </row>
    <row r="980" spans="1:16" x14ac:dyDescent="0.25">
      <c r="A980" t="s">
        <v>1580</v>
      </c>
      <c r="B980" t="s">
        <v>5</v>
      </c>
      <c r="C980" t="s">
        <v>1581</v>
      </c>
      <c r="D980" t="s">
        <v>157</v>
      </c>
      <c r="E980" t="s">
        <v>7</v>
      </c>
      <c r="F980" t="s">
        <v>16</v>
      </c>
      <c r="I980" t="s">
        <v>20</v>
      </c>
      <c r="J980" s="1" t="s">
        <v>2231</v>
      </c>
      <c r="K980" s="1" t="s">
        <v>2229</v>
      </c>
      <c r="L980" s="1" t="s">
        <v>2229</v>
      </c>
      <c r="M980" s="1" t="s">
        <v>2231</v>
      </c>
      <c r="N980" s="7">
        <f>IF(Table3[[#This Row],[Valid Resolution for Type]]="No",1,0)</f>
        <v>0</v>
      </c>
      <c r="O980" s="7">
        <f>IF(AND(Table3[[#This Row],[Invalid Resolution (for count)]]=0,Table3[[#This Row],[Vote Recorded]]="No"),1,0)</f>
        <v>1</v>
      </c>
      <c r="P980" s="7">
        <f>IF(AND(Table3[[#This Row],[Invalid Resolution (for count)]]=0,OR(Table3[[#This Row],[Appropriate Change Impact for Resolution]]="No",Table3[[#This Row],[Appropriate Change Category for Resolution]]="No")),1,0)</f>
        <v>1</v>
      </c>
    </row>
    <row r="981" spans="1:16" x14ac:dyDescent="0.25">
      <c r="A981" t="s">
        <v>273</v>
      </c>
      <c r="B981" t="s">
        <v>25</v>
      </c>
      <c r="C981" t="s">
        <v>274</v>
      </c>
      <c r="D981" t="s">
        <v>157</v>
      </c>
      <c r="E981" t="s">
        <v>7</v>
      </c>
      <c r="F981" t="s">
        <v>16</v>
      </c>
      <c r="G981" t="s">
        <v>275</v>
      </c>
      <c r="H981" t="s">
        <v>90</v>
      </c>
      <c r="J981" s="1" t="s">
        <v>2229</v>
      </c>
      <c r="K981" s="1" t="s">
        <v>2231</v>
      </c>
      <c r="L981" s="1" t="s">
        <v>2231</v>
      </c>
      <c r="M981" t="s">
        <v>2229</v>
      </c>
      <c r="N981" s="7">
        <f>IF(Table3[[#This Row],[Valid Resolution for Type]]="No",1,0)</f>
        <v>1</v>
      </c>
      <c r="O981" s="7">
        <f>IF(AND(Table3[[#This Row],[Invalid Resolution (for count)]]=0,Table3[[#This Row],[Vote Recorded]]="No"),1,0)</f>
        <v>0</v>
      </c>
      <c r="P981" s="7">
        <f>IF(AND(Table3[[#This Row],[Invalid Resolution (for count)]]=0,OR(Table3[[#This Row],[Appropriate Change Impact for Resolution]]="No",Table3[[#This Row],[Appropriate Change Category for Resolution]]="No")),1,0)</f>
        <v>0</v>
      </c>
    </row>
    <row r="982" spans="1:16" x14ac:dyDescent="0.25">
      <c r="A982" t="s">
        <v>271</v>
      </c>
      <c r="B982" t="s">
        <v>25</v>
      </c>
      <c r="C982" t="s">
        <v>272</v>
      </c>
      <c r="D982" t="s">
        <v>157</v>
      </c>
      <c r="E982" t="s">
        <v>7</v>
      </c>
      <c r="F982" t="s">
        <v>8</v>
      </c>
      <c r="G982" t="s">
        <v>180</v>
      </c>
      <c r="H982" t="s">
        <v>90</v>
      </c>
      <c r="J982" s="1" t="s">
        <v>2229</v>
      </c>
      <c r="K982" s="1" t="s">
        <v>2231</v>
      </c>
      <c r="L982" s="1" t="s">
        <v>2231</v>
      </c>
      <c r="M982" t="s">
        <v>2229</v>
      </c>
      <c r="N982" s="7">
        <f>IF(Table3[[#This Row],[Valid Resolution for Type]]="No",1,0)</f>
        <v>1</v>
      </c>
      <c r="O982" s="7">
        <f>IF(AND(Table3[[#This Row],[Invalid Resolution (for count)]]=0,Table3[[#This Row],[Vote Recorded]]="No"),1,0)</f>
        <v>0</v>
      </c>
      <c r="P982" s="7">
        <f>IF(AND(Table3[[#This Row],[Invalid Resolution (for count)]]=0,OR(Table3[[#This Row],[Appropriate Change Impact for Resolution]]="No",Table3[[#This Row],[Appropriate Change Category for Resolution]]="No")),1,0)</f>
        <v>0</v>
      </c>
    </row>
    <row r="983" spans="1:16" x14ac:dyDescent="0.25">
      <c r="A983" t="s">
        <v>269</v>
      </c>
      <c r="B983" t="s">
        <v>25</v>
      </c>
      <c r="C983" t="s">
        <v>270</v>
      </c>
      <c r="D983" t="s">
        <v>157</v>
      </c>
      <c r="E983" t="s">
        <v>7</v>
      </c>
      <c r="F983" t="s">
        <v>16</v>
      </c>
      <c r="G983" t="s">
        <v>248</v>
      </c>
      <c r="H983" t="s">
        <v>90</v>
      </c>
      <c r="J983" s="1" t="s">
        <v>2229</v>
      </c>
      <c r="K983" s="1" t="s">
        <v>2231</v>
      </c>
      <c r="L983" s="1" t="s">
        <v>2231</v>
      </c>
      <c r="M983" t="s">
        <v>2229</v>
      </c>
      <c r="N983" s="7">
        <f>IF(Table3[[#This Row],[Valid Resolution for Type]]="No",1,0)</f>
        <v>1</v>
      </c>
      <c r="O983" s="7">
        <f>IF(AND(Table3[[#This Row],[Invalid Resolution (for count)]]=0,Table3[[#This Row],[Vote Recorded]]="No"),1,0)</f>
        <v>0</v>
      </c>
      <c r="P983" s="7">
        <f>IF(AND(Table3[[#This Row],[Invalid Resolution (for count)]]=0,OR(Table3[[#This Row],[Appropriate Change Impact for Resolution]]="No",Table3[[#This Row],[Appropriate Change Category for Resolution]]="No")),1,0)</f>
        <v>0</v>
      </c>
    </row>
    <row r="984" spans="1:16" x14ac:dyDescent="0.25">
      <c r="A984" t="s">
        <v>267</v>
      </c>
      <c r="B984" t="s">
        <v>25</v>
      </c>
      <c r="C984" t="s">
        <v>268</v>
      </c>
      <c r="D984" t="s">
        <v>157</v>
      </c>
      <c r="E984" t="s">
        <v>7</v>
      </c>
      <c r="F984" t="s">
        <v>16</v>
      </c>
      <c r="G984" t="s">
        <v>161</v>
      </c>
      <c r="H984" t="s">
        <v>90</v>
      </c>
      <c r="J984" s="1" t="s">
        <v>2229</v>
      </c>
      <c r="K984" s="1" t="s">
        <v>2231</v>
      </c>
      <c r="L984" s="1" t="s">
        <v>2231</v>
      </c>
      <c r="M984" t="s">
        <v>2229</v>
      </c>
      <c r="N984" s="7">
        <f>IF(Table3[[#This Row],[Valid Resolution for Type]]="No",1,0)</f>
        <v>1</v>
      </c>
      <c r="O984" s="7">
        <f>IF(AND(Table3[[#This Row],[Invalid Resolution (for count)]]=0,Table3[[#This Row],[Vote Recorded]]="No"),1,0)</f>
        <v>0</v>
      </c>
      <c r="P984" s="7">
        <f>IF(AND(Table3[[#This Row],[Invalid Resolution (for count)]]=0,OR(Table3[[#This Row],[Appropriate Change Impact for Resolution]]="No",Table3[[#This Row],[Appropriate Change Category for Resolution]]="No")),1,0)</f>
        <v>0</v>
      </c>
    </row>
    <row r="985" spans="1:16" x14ac:dyDescent="0.25">
      <c r="A985" t="s">
        <v>265</v>
      </c>
      <c r="B985" t="s">
        <v>25</v>
      </c>
      <c r="C985" t="s">
        <v>266</v>
      </c>
      <c r="D985" t="s">
        <v>157</v>
      </c>
      <c r="E985" t="s">
        <v>7</v>
      </c>
      <c r="F985" t="s">
        <v>16</v>
      </c>
      <c r="G985" t="s">
        <v>185</v>
      </c>
      <c r="H985" t="s">
        <v>90</v>
      </c>
      <c r="J985" s="1" t="s">
        <v>2229</v>
      </c>
      <c r="K985" s="1" t="s">
        <v>2231</v>
      </c>
      <c r="L985" s="1" t="s">
        <v>2231</v>
      </c>
      <c r="M985" t="s">
        <v>2229</v>
      </c>
      <c r="N985" s="7">
        <f>IF(Table3[[#This Row],[Valid Resolution for Type]]="No",1,0)</f>
        <v>1</v>
      </c>
      <c r="O985" s="7">
        <f>IF(AND(Table3[[#This Row],[Invalid Resolution (for count)]]=0,Table3[[#This Row],[Vote Recorded]]="No"),1,0)</f>
        <v>0</v>
      </c>
      <c r="P985" s="7">
        <f>IF(AND(Table3[[#This Row],[Invalid Resolution (for count)]]=0,OR(Table3[[#This Row],[Appropriate Change Impact for Resolution]]="No",Table3[[#This Row],[Appropriate Change Category for Resolution]]="No")),1,0)</f>
        <v>0</v>
      </c>
    </row>
    <row r="986" spans="1:16" x14ac:dyDescent="0.25">
      <c r="A986" t="s">
        <v>263</v>
      </c>
      <c r="B986" t="s">
        <v>25</v>
      </c>
      <c r="C986" t="s">
        <v>264</v>
      </c>
      <c r="D986" t="s">
        <v>157</v>
      </c>
      <c r="E986" t="s">
        <v>7</v>
      </c>
      <c r="F986" t="s">
        <v>16</v>
      </c>
      <c r="G986" t="s">
        <v>185</v>
      </c>
      <c r="H986" t="s">
        <v>90</v>
      </c>
      <c r="J986" s="1" t="s">
        <v>2229</v>
      </c>
      <c r="K986" s="1" t="s">
        <v>2231</v>
      </c>
      <c r="L986" s="1" t="s">
        <v>2231</v>
      </c>
      <c r="M986" t="s">
        <v>2229</v>
      </c>
      <c r="N986" s="7">
        <f>IF(Table3[[#This Row],[Valid Resolution for Type]]="No",1,0)</f>
        <v>1</v>
      </c>
      <c r="O986" s="7">
        <f>IF(AND(Table3[[#This Row],[Invalid Resolution (for count)]]=0,Table3[[#This Row],[Vote Recorded]]="No"),1,0)</f>
        <v>0</v>
      </c>
      <c r="P986" s="7">
        <f>IF(AND(Table3[[#This Row],[Invalid Resolution (for count)]]=0,OR(Table3[[#This Row],[Appropriate Change Impact for Resolution]]="No",Table3[[#This Row],[Appropriate Change Category for Resolution]]="No")),1,0)</f>
        <v>0</v>
      </c>
    </row>
    <row r="987" spans="1:16" x14ac:dyDescent="0.25">
      <c r="A987" t="s">
        <v>261</v>
      </c>
      <c r="B987" t="s">
        <v>25</v>
      </c>
      <c r="C987" t="s">
        <v>262</v>
      </c>
      <c r="D987" t="s">
        <v>157</v>
      </c>
      <c r="E987" t="s">
        <v>7</v>
      </c>
      <c r="F987" t="s">
        <v>16</v>
      </c>
      <c r="G987" t="s">
        <v>185</v>
      </c>
      <c r="H987" t="s">
        <v>90</v>
      </c>
      <c r="J987" s="1" t="s">
        <v>2229</v>
      </c>
      <c r="K987" s="1" t="s">
        <v>2231</v>
      </c>
      <c r="L987" s="1" t="s">
        <v>2231</v>
      </c>
      <c r="M987" t="s">
        <v>2229</v>
      </c>
      <c r="N987" s="7">
        <f>IF(Table3[[#This Row],[Valid Resolution for Type]]="No",1,0)</f>
        <v>1</v>
      </c>
      <c r="O987" s="7">
        <f>IF(AND(Table3[[#This Row],[Invalid Resolution (for count)]]=0,Table3[[#This Row],[Vote Recorded]]="No"),1,0)</f>
        <v>0</v>
      </c>
      <c r="P987" s="7">
        <f>IF(AND(Table3[[#This Row],[Invalid Resolution (for count)]]=0,OR(Table3[[#This Row],[Appropriate Change Impact for Resolution]]="No",Table3[[#This Row],[Appropriate Change Category for Resolution]]="No")),1,0)</f>
        <v>0</v>
      </c>
    </row>
    <row r="988" spans="1:16" x14ac:dyDescent="0.25">
      <c r="A988" t="s">
        <v>259</v>
      </c>
      <c r="B988" t="s">
        <v>25</v>
      </c>
      <c r="C988" t="s">
        <v>260</v>
      </c>
      <c r="D988" t="s">
        <v>157</v>
      </c>
      <c r="E988" t="s">
        <v>7</v>
      </c>
      <c r="F988" t="s">
        <v>16</v>
      </c>
      <c r="G988" t="s">
        <v>185</v>
      </c>
      <c r="H988" t="s">
        <v>90</v>
      </c>
      <c r="J988" s="1" t="s">
        <v>2229</v>
      </c>
      <c r="K988" s="1" t="s">
        <v>2231</v>
      </c>
      <c r="L988" s="1" t="s">
        <v>2231</v>
      </c>
      <c r="M988" t="s">
        <v>2229</v>
      </c>
      <c r="N988" s="7">
        <f>IF(Table3[[#This Row],[Valid Resolution for Type]]="No",1,0)</f>
        <v>1</v>
      </c>
      <c r="O988" s="7">
        <f>IF(AND(Table3[[#This Row],[Invalid Resolution (for count)]]=0,Table3[[#This Row],[Vote Recorded]]="No"),1,0)</f>
        <v>0</v>
      </c>
      <c r="P988" s="7">
        <f>IF(AND(Table3[[#This Row],[Invalid Resolution (for count)]]=0,OR(Table3[[#This Row],[Appropriate Change Impact for Resolution]]="No",Table3[[#This Row],[Appropriate Change Category for Resolution]]="No")),1,0)</f>
        <v>0</v>
      </c>
    </row>
    <row r="989" spans="1:16" x14ac:dyDescent="0.25">
      <c r="A989" t="s">
        <v>257</v>
      </c>
      <c r="B989" t="s">
        <v>25</v>
      </c>
      <c r="C989" t="s">
        <v>258</v>
      </c>
      <c r="D989" t="s">
        <v>157</v>
      </c>
      <c r="E989" t="s">
        <v>7</v>
      </c>
      <c r="F989" t="s">
        <v>16</v>
      </c>
      <c r="G989" t="s">
        <v>185</v>
      </c>
      <c r="H989" t="s">
        <v>90</v>
      </c>
      <c r="J989" s="1" t="s">
        <v>2229</v>
      </c>
      <c r="K989" s="1" t="s">
        <v>2231</v>
      </c>
      <c r="L989" s="1" t="s">
        <v>2231</v>
      </c>
      <c r="M989" t="s">
        <v>2229</v>
      </c>
      <c r="N989" s="7">
        <f>IF(Table3[[#This Row],[Valid Resolution for Type]]="No",1,0)</f>
        <v>1</v>
      </c>
      <c r="O989" s="7">
        <f>IF(AND(Table3[[#This Row],[Invalid Resolution (for count)]]=0,Table3[[#This Row],[Vote Recorded]]="No"),1,0)</f>
        <v>0</v>
      </c>
      <c r="P989" s="7">
        <f>IF(AND(Table3[[#This Row],[Invalid Resolution (for count)]]=0,OR(Table3[[#This Row],[Appropriate Change Impact for Resolution]]="No",Table3[[#This Row],[Appropriate Change Category for Resolution]]="No")),1,0)</f>
        <v>0</v>
      </c>
    </row>
    <row r="990" spans="1:16" x14ac:dyDescent="0.25">
      <c r="A990" t="s">
        <v>255</v>
      </c>
      <c r="B990" t="s">
        <v>5</v>
      </c>
      <c r="C990" t="s">
        <v>256</v>
      </c>
      <c r="D990" t="s">
        <v>157</v>
      </c>
      <c r="E990" t="s">
        <v>7</v>
      </c>
      <c r="F990" t="s">
        <v>16</v>
      </c>
      <c r="G990" t="s">
        <v>185</v>
      </c>
      <c r="H990" t="s">
        <v>90</v>
      </c>
      <c r="J990" s="1" t="s">
        <v>2231</v>
      </c>
      <c r="K990" s="1" t="s">
        <v>2231</v>
      </c>
      <c r="L990" s="1" t="s">
        <v>2231</v>
      </c>
      <c r="M990" t="s">
        <v>2229</v>
      </c>
      <c r="N990" s="7">
        <f>IF(Table3[[#This Row],[Valid Resolution for Type]]="No",1,0)</f>
        <v>0</v>
      </c>
      <c r="O990" s="7">
        <f>IF(AND(Table3[[#This Row],[Invalid Resolution (for count)]]=0,Table3[[#This Row],[Vote Recorded]]="No"),1,0)</f>
        <v>0</v>
      </c>
      <c r="P990" s="7">
        <f>IF(AND(Table3[[#This Row],[Invalid Resolution (for count)]]=0,OR(Table3[[#This Row],[Appropriate Change Impact for Resolution]]="No",Table3[[#This Row],[Appropriate Change Category for Resolution]]="No")),1,0)</f>
        <v>1</v>
      </c>
    </row>
    <row r="991" spans="1:16" x14ac:dyDescent="0.25">
      <c r="A991" t="s">
        <v>253</v>
      </c>
      <c r="B991" t="s">
        <v>5</v>
      </c>
      <c r="C991" t="s">
        <v>254</v>
      </c>
      <c r="D991" t="s">
        <v>157</v>
      </c>
      <c r="E991" t="s">
        <v>7</v>
      </c>
      <c r="F991" t="s">
        <v>16</v>
      </c>
      <c r="G991" t="s">
        <v>185</v>
      </c>
      <c r="H991" t="s">
        <v>90</v>
      </c>
      <c r="J991" s="1" t="s">
        <v>2231</v>
      </c>
      <c r="K991" s="1" t="s">
        <v>2231</v>
      </c>
      <c r="L991" s="1" t="s">
        <v>2231</v>
      </c>
      <c r="M991" t="s">
        <v>2229</v>
      </c>
      <c r="N991" s="7">
        <f>IF(Table3[[#This Row],[Valid Resolution for Type]]="No",1,0)</f>
        <v>0</v>
      </c>
      <c r="O991" s="7">
        <f>IF(AND(Table3[[#This Row],[Invalid Resolution (for count)]]=0,Table3[[#This Row],[Vote Recorded]]="No"),1,0)</f>
        <v>0</v>
      </c>
      <c r="P991" s="7">
        <f>IF(AND(Table3[[#This Row],[Invalid Resolution (for count)]]=0,OR(Table3[[#This Row],[Appropriate Change Impact for Resolution]]="No",Table3[[#This Row],[Appropriate Change Category for Resolution]]="No")),1,0)</f>
        <v>1</v>
      </c>
    </row>
    <row r="992" spans="1:16" x14ac:dyDescent="0.25">
      <c r="A992" t="s">
        <v>251</v>
      </c>
      <c r="B992" t="s">
        <v>25</v>
      </c>
      <c r="C992" t="s">
        <v>252</v>
      </c>
      <c r="D992" t="s">
        <v>157</v>
      </c>
      <c r="E992" t="s">
        <v>7</v>
      </c>
      <c r="F992" t="s">
        <v>16</v>
      </c>
      <c r="G992" t="s">
        <v>185</v>
      </c>
      <c r="H992" t="s">
        <v>90</v>
      </c>
      <c r="J992" s="1" t="s">
        <v>2229</v>
      </c>
      <c r="K992" s="1" t="s">
        <v>2231</v>
      </c>
      <c r="L992" s="1" t="s">
        <v>2231</v>
      </c>
      <c r="M992" t="s">
        <v>2229</v>
      </c>
      <c r="N992" s="7">
        <f>IF(Table3[[#This Row],[Valid Resolution for Type]]="No",1,0)</f>
        <v>1</v>
      </c>
      <c r="O992" s="7">
        <f>IF(AND(Table3[[#This Row],[Invalid Resolution (for count)]]=0,Table3[[#This Row],[Vote Recorded]]="No"),1,0)</f>
        <v>0</v>
      </c>
      <c r="P992" s="7">
        <f>IF(AND(Table3[[#This Row],[Invalid Resolution (for count)]]=0,OR(Table3[[#This Row],[Appropriate Change Impact for Resolution]]="No",Table3[[#This Row],[Appropriate Change Category for Resolution]]="No")),1,0)</f>
        <v>0</v>
      </c>
    </row>
    <row r="993" spans="1:16" x14ac:dyDescent="0.25">
      <c r="A993" t="s">
        <v>249</v>
      </c>
      <c r="B993" t="s">
        <v>25</v>
      </c>
      <c r="C993" t="s">
        <v>250</v>
      </c>
      <c r="D993" t="s">
        <v>157</v>
      </c>
      <c r="E993" t="s">
        <v>7</v>
      </c>
      <c r="F993" t="s">
        <v>16</v>
      </c>
      <c r="G993" t="s">
        <v>185</v>
      </c>
      <c r="H993" t="s">
        <v>90</v>
      </c>
      <c r="J993" s="1" t="s">
        <v>2229</v>
      </c>
      <c r="K993" s="1" t="s">
        <v>2231</v>
      </c>
      <c r="L993" s="1" t="s">
        <v>2231</v>
      </c>
      <c r="M993" t="s">
        <v>2229</v>
      </c>
      <c r="N993" s="7">
        <f>IF(Table3[[#This Row],[Valid Resolution for Type]]="No",1,0)</f>
        <v>1</v>
      </c>
      <c r="O993" s="7">
        <f>IF(AND(Table3[[#This Row],[Invalid Resolution (for count)]]=0,Table3[[#This Row],[Vote Recorded]]="No"),1,0)</f>
        <v>0</v>
      </c>
      <c r="P993" s="7">
        <f>IF(AND(Table3[[#This Row],[Invalid Resolution (for count)]]=0,OR(Table3[[#This Row],[Appropriate Change Impact for Resolution]]="No",Table3[[#This Row],[Appropriate Change Category for Resolution]]="No")),1,0)</f>
        <v>0</v>
      </c>
    </row>
    <row r="994" spans="1:16" x14ac:dyDescent="0.25">
      <c r="A994" t="s">
        <v>246</v>
      </c>
      <c r="B994" t="s">
        <v>25</v>
      </c>
      <c r="C994" t="s">
        <v>247</v>
      </c>
      <c r="D994" t="s">
        <v>157</v>
      </c>
      <c r="E994" t="s">
        <v>7</v>
      </c>
      <c r="F994" t="s">
        <v>8</v>
      </c>
      <c r="G994" t="s">
        <v>248</v>
      </c>
      <c r="H994" t="s">
        <v>90</v>
      </c>
      <c r="J994" s="1" t="s">
        <v>2229</v>
      </c>
      <c r="K994" s="1" t="s">
        <v>2231</v>
      </c>
      <c r="L994" s="1" t="s">
        <v>2231</v>
      </c>
      <c r="M994" t="s">
        <v>2229</v>
      </c>
      <c r="N994" s="7">
        <f>IF(Table3[[#This Row],[Valid Resolution for Type]]="No",1,0)</f>
        <v>1</v>
      </c>
      <c r="O994" s="7">
        <f>IF(AND(Table3[[#This Row],[Invalid Resolution (for count)]]=0,Table3[[#This Row],[Vote Recorded]]="No"),1,0)</f>
        <v>0</v>
      </c>
      <c r="P994" s="7">
        <f>IF(AND(Table3[[#This Row],[Invalid Resolution (for count)]]=0,OR(Table3[[#This Row],[Appropriate Change Impact for Resolution]]="No",Table3[[#This Row],[Appropriate Change Category for Resolution]]="No")),1,0)</f>
        <v>0</v>
      </c>
    </row>
    <row r="995" spans="1:16" x14ac:dyDescent="0.25">
      <c r="A995" t="s">
        <v>244</v>
      </c>
      <c r="B995" t="s">
        <v>5</v>
      </c>
      <c r="C995" t="s">
        <v>245</v>
      </c>
      <c r="D995" t="s">
        <v>157</v>
      </c>
      <c r="E995" t="s">
        <v>7</v>
      </c>
      <c r="F995" t="s">
        <v>16</v>
      </c>
      <c r="G995" t="s">
        <v>204</v>
      </c>
      <c r="H995" t="s">
        <v>90</v>
      </c>
      <c r="J995" s="1" t="s">
        <v>2231</v>
      </c>
      <c r="K995" s="1" t="s">
        <v>2231</v>
      </c>
      <c r="L995" s="1" t="s">
        <v>2231</v>
      </c>
      <c r="M995" t="s">
        <v>2229</v>
      </c>
      <c r="N995" s="7">
        <f>IF(Table3[[#This Row],[Valid Resolution for Type]]="No",1,0)</f>
        <v>0</v>
      </c>
      <c r="O995" s="7">
        <f>IF(AND(Table3[[#This Row],[Invalid Resolution (for count)]]=0,Table3[[#This Row],[Vote Recorded]]="No"),1,0)</f>
        <v>0</v>
      </c>
      <c r="P995" s="7">
        <f>IF(AND(Table3[[#This Row],[Invalid Resolution (for count)]]=0,OR(Table3[[#This Row],[Appropriate Change Impact for Resolution]]="No",Table3[[#This Row],[Appropriate Change Category for Resolution]]="No")),1,0)</f>
        <v>1</v>
      </c>
    </row>
    <row r="996" spans="1:16" x14ac:dyDescent="0.25">
      <c r="A996" t="s">
        <v>242</v>
      </c>
      <c r="B996" t="s">
        <v>25</v>
      </c>
      <c r="C996" t="s">
        <v>243</v>
      </c>
      <c r="D996" t="s">
        <v>157</v>
      </c>
      <c r="E996" t="s">
        <v>7</v>
      </c>
      <c r="F996" t="s">
        <v>16</v>
      </c>
      <c r="G996" t="s">
        <v>185</v>
      </c>
      <c r="H996" t="s">
        <v>90</v>
      </c>
      <c r="J996" s="1" t="s">
        <v>2229</v>
      </c>
      <c r="K996" s="1" t="s">
        <v>2231</v>
      </c>
      <c r="L996" s="1" t="s">
        <v>2231</v>
      </c>
      <c r="M996" t="s">
        <v>2229</v>
      </c>
      <c r="N996" s="7">
        <f>IF(Table3[[#This Row],[Valid Resolution for Type]]="No",1,0)</f>
        <v>1</v>
      </c>
      <c r="O996" s="7">
        <f>IF(AND(Table3[[#This Row],[Invalid Resolution (for count)]]=0,Table3[[#This Row],[Vote Recorded]]="No"),1,0)</f>
        <v>0</v>
      </c>
      <c r="P996" s="7">
        <f>IF(AND(Table3[[#This Row],[Invalid Resolution (for count)]]=0,OR(Table3[[#This Row],[Appropriate Change Impact for Resolution]]="No",Table3[[#This Row],[Appropriate Change Category for Resolution]]="No")),1,0)</f>
        <v>0</v>
      </c>
    </row>
    <row r="997" spans="1:16" x14ac:dyDescent="0.25">
      <c r="A997" t="s">
        <v>240</v>
      </c>
      <c r="B997" t="s">
        <v>25</v>
      </c>
      <c r="C997" t="s">
        <v>241</v>
      </c>
      <c r="D997" t="s">
        <v>157</v>
      </c>
      <c r="E997" t="s">
        <v>7</v>
      </c>
      <c r="F997" t="s">
        <v>8</v>
      </c>
      <c r="G997" t="s">
        <v>185</v>
      </c>
      <c r="H997" t="s">
        <v>90</v>
      </c>
      <c r="J997" s="1" t="s">
        <v>2229</v>
      </c>
      <c r="K997" s="1" t="s">
        <v>2231</v>
      </c>
      <c r="L997" s="1" t="s">
        <v>2231</v>
      </c>
      <c r="M997" t="s">
        <v>2229</v>
      </c>
      <c r="N997" s="7">
        <f>IF(Table3[[#This Row],[Valid Resolution for Type]]="No",1,0)</f>
        <v>1</v>
      </c>
      <c r="O997" s="7">
        <f>IF(AND(Table3[[#This Row],[Invalid Resolution (for count)]]=0,Table3[[#This Row],[Vote Recorded]]="No"),1,0)</f>
        <v>0</v>
      </c>
      <c r="P997" s="7">
        <f>IF(AND(Table3[[#This Row],[Invalid Resolution (for count)]]=0,OR(Table3[[#This Row],[Appropriate Change Impact for Resolution]]="No",Table3[[#This Row],[Appropriate Change Category for Resolution]]="No")),1,0)</f>
        <v>0</v>
      </c>
    </row>
    <row r="998" spans="1:16" x14ac:dyDescent="0.25">
      <c r="A998" t="s">
        <v>238</v>
      </c>
      <c r="B998" t="s">
        <v>25</v>
      </c>
      <c r="C998" t="s">
        <v>239</v>
      </c>
      <c r="D998" t="s">
        <v>157</v>
      </c>
      <c r="E998" t="s">
        <v>7</v>
      </c>
      <c r="F998" t="s">
        <v>16</v>
      </c>
      <c r="G998" t="s">
        <v>185</v>
      </c>
      <c r="H998" t="s">
        <v>90</v>
      </c>
      <c r="J998" s="1" t="s">
        <v>2229</v>
      </c>
      <c r="K998" s="1" t="s">
        <v>2231</v>
      </c>
      <c r="L998" s="1" t="s">
        <v>2231</v>
      </c>
      <c r="M998" t="s">
        <v>2229</v>
      </c>
      <c r="N998" s="7">
        <f>IF(Table3[[#This Row],[Valid Resolution for Type]]="No",1,0)</f>
        <v>1</v>
      </c>
      <c r="O998" s="7">
        <f>IF(AND(Table3[[#This Row],[Invalid Resolution (for count)]]=0,Table3[[#This Row],[Vote Recorded]]="No"),1,0)</f>
        <v>0</v>
      </c>
      <c r="P998" s="7">
        <f>IF(AND(Table3[[#This Row],[Invalid Resolution (for count)]]=0,OR(Table3[[#This Row],[Appropriate Change Impact for Resolution]]="No",Table3[[#This Row],[Appropriate Change Category for Resolution]]="No")),1,0)</f>
        <v>0</v>
      </c>
    </row>
    <row r="999" spans="1:16" x14ac:dyDescent="0.25">
      <c r="A999" t="s">
        <v>236</v>
      </c>
      <c r="B999" t="s">
        <v>25</v>
      </c>
      <c r="C999" t="s">
        <v>237</v>
      </c>
      <c r="D999" t="s">
        <v>157</v>
      </c>
      <c r="E999" t="s">
        <v>7</v>
      </c>
      <c r="F999" t="s">
        <v>16</v>
      </c>
      <c r="G999" t="s">
        <v>185</v>
      </c>
      <c r="H999" t="s">
        <v>90</v>
      </c>
      <c r="J999" s="1" t="s">
        <v>2229</v>
      </c>
      <c r="K999" s="1" t="s">
        <v>2231</v>
      </c>
      <c r="L999" s="1" t="s">
        <v>2231</v>
      </c>
      <c r="M999" t="s">
        <v>2229</v>
      </c>
      <c r="N999" s="7">
        <f>IF(Table3[[#This Row],[Valid Resolution for Type]]="No",1,0)</f>
        <v>1</v>
      </c>
      <c r="O999" s="7">
        <f>IF(AND(Table3[[#This Row],[Invalid Resolution (for count)]]=0,Table3[[#This Row],[Vote Recorded]]="No"),1,0)</f>
        <v>0</v>
      </c>
      <c r="P999" s="7">
        <f>IF(AND(Table3[[#This Row],[Invalid Resolution (for count)]]=0,OR(Table3[[#This Row],[Appropriate Change Impact for Resolution]]="No",Table3[[#This Row],[Appropriate Change Category for Resolution]]="No")),1,0)</f>
        <v>0</v>
      </c>
    </row>
    <row r="1000" spans="1:16" x14ac:dyDescent="0.25">
      <c r="A1000" t="s">
        <v>234</v>
      </c>
      <c r="B1000" t="s">
        <v>25</v>
      </c>
      <c r="C1000" t="s">
        <v>235</v>
      </c>
      <c r="D1000" t="s">
        <v>157</v>
      </c>
      <c r="E1000" t="s">
        <v>7</v>
      </c>
      <c r="F1000" t="s">
        <v>16</v>
      </c>
      <c r="G1000" t="s">
        <v>185</v>
      </c>
      <c r="H1000" t="s">
        <v>90</v>
      </c>
      <c r="J1000" s="1" t="s">
        <v>2229</v>
      </c>
      <c r="K1000" s="1" t="s">
        <v>2231</v>
      </c>
      <c r="L1000" s="1" t="s">
        <v>2231</v>
      </c>
      <c r="M1000" t="s">
        <v>2229</v>
      </c>
      <c r="N1000" s="7">
        <f>IF(Table3[[#This Row],[Valid Resolution for Type]]="No",1,0)</f>
        <v>1</v>
      </c>
      <c r="O1000" s="7">
        <f>IF(AND(Table3[[#This Row],[Invalid Resolution (for count)]]=0,Table3[[#This Row],[Vote Recorded]]="No"),1,0)</f>
        <v>0</v>
      </c>
      <c r="P1000" s="7">
        <f>IF(AND(Table3[[#This Row],[Invalid Resolution (for count)]]=0,OR(Table3[[#This Row],[Appropriate Change Impact for Resolution]]="No",Table3[[#This Row],[Appropriate Change Category for Resolution]]="No")),1,0)</f>
        <v>0</v>
      </c>
    </row>
    <row r="1001" spans="1:16" x14ac:dyDescent="0.25">
      <c r="A1001" t="s">
        <v>232</v>
      </c>
      <c r="B1001" t="s">
        <v>5</v>
      </c>
      <c r="C1001" t="s">
        <v>233</v>
      </c>
      <c r="D1001" t="s">
        <v>157</v>
      </c>
      <c r="E1001" t="s">
        <v>7</v>
      </c>
      <c r="F1001" t="s">
        <v>8</v>
      </c>
      <c r="G1001" t="s">
        <v>185</v>
      </c>
      <c r="H1001" t="s">
        <v>90</v>
      </c>
      <c r="J1001" s="1" t="s">
        <v>2231</v>
      </c>
      <c r="K1001" s="1" t="s">
        <v>2231</v>
      </c>
      <c r="L1001" s="1" t="s">
        <v>2231</v>
      </c>
      <c r="M1001" t="s">
        <v>2229</v>
      </c>
      <c r="N1001" s="7">
        <f>IF(Table3[[#This Row],[Valid Resolution for Type]]="No",1,0)</f>
        <v>0</v>
      </c>
      <c r="O1001" s="7">
        <f>IF(AND(Table3[[#This Row],[Invalid Resolution (for count)]]=0,Table3[[#This Row],[Vote Recorded]]="No"),1,0)</f>
        <v>0</v>
      </c>
      <c r="P1001" s="7">
        <f>IF(AND(Table3[[#This Row],[Invalid Resolution (for count)]]=0,OR(Table3[[#This Row],[Appropriate Change Impact for Resolution]]="No",Table3[[#This Row],[Appropriate Change Category for Resolution]]="No")),1,0)</f>
        <v>1</v>
      </c>
    </row>
    <row r="1002" spans="1:16" x14ac:dyDescent="0.25">
      <c r="A1002" t="s">
        <v>230</v>
      </c>
      <c r="B1002" t="s">
        <v>25</v>
      </c>
      <c r="C1002" t="s">
        <v>231</v>
      </c>
      <c r="D1002" t="s">
        <v>157</v>
      </c>
      <c r="E1002" t="s">
        <v>7</v>
      </c>
      <c r="F1002" t="s">
        <v>16</v>
      </c>
      <c r="G1002" t="s">
        <v>185</v>
      </c>
      <c r="H1002" t="s">
        <v>90</v>
      </c>
      <c r="J1002" s="1" t="s">
        <v>2229</v>
      </c>
      <c r="K1002" s="1" t="s">
        <v>2231</v>
      </c>
      <c r="L1002" s="1" t="s">
        <v>2231</v>
      </c>
      <c r="M1002" t="s">
        <v>2229</v>
      </c>
      <c r="N1002" s="7">
        <f>IF(Table3[[#This Row],[Valid Resolution for Type]]="No",1,0)</f>
        <v>1</v>
      </c>
      <c r="O1002" s="7">
        <f>IF(AND(Table3[[#This Row],[Invalid Resolution (for count)]]=0,Table3[[#This Row],[Vote Recorded]]="No"),1,0)</f>
        <v>0</v>
      </c>
      <c r="P1002" s="7">
        <f>IF(AND(Table3[[#This Row],[Invalid Resolution (for count)]]=0,OR(Table3[[#This Row],[Appropriate Change Impact for Resolution]]="No",Table3[[#This Row],[Appropriate Change Category for Resolution]]="No")),1,0)</f>
        <v>0</v>
      </c>
    </row>
    <row r="1003" spans="1:16" x14ac:dyDescent="0.25">
      <c r="A1003" t="s">
        <v>228</v>
      </c>
      <c r="B1003" t="s">
        <v>25</v>
      </c>
      <c r="C1003" t="s">
        <v>229</v>
      </c>
      <c r="D1003" t="s">
        <v>157</v>
      </c>
      <c r="E1003" t="s">
        <v>7</v>
      </c>
      <c r="F1003" t="s">
        <v>16</v>
      </c>
      <c r="G1003" t="s">
        <v>185</v>
      </c>
      <c r="H1003" t="s">
        <v>90</v>
      </c>
      <c r="J1003" s="1" t="s">
        <v>2229</v>
      </c>
      <c r="K1003" s="1" t="s">
        <v>2231</v>
      </c>
      <c r="L1003" s="1" t="s">
        <v>2231</v>
      </c>
      <c r="M1003" t="s">
        <v>2229</v>
      </c>
      <c r="N1003" s="7">
        <f>IF(Table3[[#This Row],[Valid Resolution for Type]]="No",1,0)</f>
        <v>1</v>
      </c>
      <c r="O1003" s="7">
        <f>IF(AND(Table3[[#This Row],[Invalid Resolution (for count)]]=0,Table3[[#This Row],[Vote Recorded]]="No"),1,0)</f>
        <v>0</v>
      </c>
      <c r="P1003" s="7">
        <f>IF(AND(Table3[[#This Row],[Invalid Resolution (for count)]]=0,OR(Table3[[#This Row],[Appropriate Change Impact for Resolution]]="No",Table3[[#This Row],[Appropriate Change Category for Resolution]]="No")),1,0)</f>
        <v>0</v>
      </c>
    </row>
    <row r="1004" spans="1:16" x14ac:dyDescent="0.25">
      <c r="A1004" t="s">
        <v>226</v>
      </c>
      <c r="B1004" t="s">
        <v>5</v>
      </c>
      <c r="C1004" t="s">
        <v>227</v>
      </c>
      <c r="D1004" t="s">
        <v>157</v>
      </c>
      <c r="E1004" t="s">
        <v>7</v>
      </c>
      <c r="F1004" t="s">
        <v>16</v>
      </c>
      <c r="G1004" t="s">
        <v>180</v>
      </c>
      <c r="H1004" t="s">
        <v>90</v>
      </c>
      <c r="J1004" s="1" t="s">
        <v>2231</v>
      </c>
      <c r="K1004" s="1" t="s">
        <v>2231</v>
      </c>
      <c r="L1004" s="1" t="s">
        <v>2231</v>
      </c>
      <c r="M1004" t="s">
        <v>2229</v>
      </c>
      <c r="N1004" s="7">
        <f>IF(Table3[[#This Row],[Valid Resolution for Type]]="No",1,0)</f>
        <v>0</v>
      </c>
      <c r="O1004" s="7">
        <f>IF(AND(Table3[[#This Row],[Invalid Resolution (for count)]]=0,Table3[[#This Row],[Vote Recorded]]="No"),1,0)</f>
        <v>0</v>
      </c>
      <c r="P1004" s="7">
        <f>IF(AND(Table3[[#This Row],[Invalid Resolution (for count)]]=0,OR(Table3[[#This Row],[Appropriate Change Impact for Resolution]]="No",Table3[[#This Row],[Appropriate Change Category for Resolution]]="No")),1,0)</f>
        <v>1</v>
      </c>
    </row>
    <row r="1005" spans="1:16" x14ac:dyDescent="0.25">
      <c r="A1005" t="s">
        <v>224</v>
      </c>
      <c r="B1005" t="s">
        <v>5</v>
      </c>
      <c r="C1005" t="s">
        <v>225</v>
      </c>
      <c r="D1005" t="s">
        <v>157</v>
      </c>
      <c r="E1005" t="s">
        <v>7</v>
      </c>
      <c r="F1005" t="s">
        <v>16</v>
      </c>
      <c r="G1005" t="s">
        <v>180</v>
      </c>
      <c r="H1005" t="s">
        <v>90</v>
      </c>
      <c r="J1005" s="1" t="s">
        <v>2231</v>
      </c>
      <c r="K1005" s="1" t="s">
        <v>2231</v>
      </c>
      <c r="L1005" s="1" t="s">
        <v>2231</v>
      </c>
      <c r="M1005" t="s">
        <v>2229</v>
      </c>
      <c r="N1005" s="7">
        <f>IF(Table3[[#This Row],[Valid Resolution for Type]]="No",1,0)</f>
        <v>0</v>
      </c>
      <c r="O1005" s="7">
        <f>IF(AND(Table3[[#This Row],[Invalid Resolution (for count)]]=0,Table3[[#This Row],[Vote Recorded]]="No"),1,0)</f>
        <v>0</v>
      </c>
      <c r="P1005" s="7">
        <f>IF(AND(Table3[[#This Row],[Invalid Resolution (for count)]]=0,OR(Table3[[#This Row],[Appropriate Change Impact for Resolution]]="No",Table3[[#This Row],[Appropriate Change Category for Resolution]]="No")),1,0)</f>
        <v>1</v>
      </c>
    </row>
    <row r="1006" spans="1:16" x14ac:dyDescent="0.25">
      <c r="A1006" t="s">
        <v>221</v>
      </c>
      <c r="B1006" t="s">
        <v>25</v>
      </c>
      <c r="C1006" t="s">
        <v>222</v>
      </c>
      <c r="D1006" t="s">
        <v>157</v>
      </c>
      <c r="E1006" t="s">
        <v>7</v>
      </c>
      <c r="F1006" t="s">
        <v>16</v>
      </c>
      <c r="G1006" t="s">
        <v>223</v>
      </c>
      <c r="H1006" t="s">
        <v>90</v>
      </c>
      <c r="J1006" s="1" t="s">
        <v>2229</v>
      </c>
      <c r="K1006" s="1" t="s">
        <v>2231</v>
      </c>
      <c r="L1006" s="1" t="s">
        <v>2231</v>
      </c>
      <c r="M1006" t="s">
        <v>2229</v>
      </c>
      <c r="N1006" s="7">
        <f>IF(Table3[[#This Row],[Valid Resolution for Type]]="No",1,0)</f>
        <v>1</v>
      </c>
      <c r="O1006" s="7">
        <f>IF(AND(Table3[[#This Row],[Invalid Resolution (for count)]]=0,Table3[[#This Row],[Vote Recorded]]="No"),1,0)</f>
        <v>0</v>
      </c>
      <c r="P1006" s="7">
        <f>IF(AND(Table3[[#This Row],[Invalid Resolution (for count)]]=0,OR(Table3[[#This Row],[Appropriate Change Impact for Resolution]]="No",Table3[[#This Row],[Appropriate Change Category for Resolution]]="No")),1,0)</f>
        <v>0</v>
      </c>
    </row>
    <row r="1007" spans="1:16" x14ac:dyDescent="0.25">
      <c r="A1007" t="s">
        <v>219</v>
      </c>
      <c r="B1007" t="s">
        <v>25</v>
      </c>
      <c r="C1007" t="s">
        <v>220</v>
      </c>
      <c r="D1007" t="s">
        <v>157</v>
      </c>
      <c r="E1007" t="s">
        <v>7</v>
      </c>
      <c r="F1007" t="s">
        <v>16</v>
      </c>
      <c r="G1007" t="s">
        <v>185</v>
      </c>
      <c r="H1007" t="s">
        <v>90</v>
      </c>
      <c r="J1007" s="1" t="s">
        <v>2229</v>
      </c>
      <c r="K1007" s="1" t="s">
        <v>2231</v>
      </c>
      <c r="L1007" s="1" t="s">
        <v>2231</v>
      </c>
      <c r="M1007" t="s">
        <v>2229</v>
      </c>
      <c r="N1007" s="7">
        <f>IF(Table3[[#This Row],[Valid Resolution for Type]]="No",1,0)</f>
        <v>1</v>
      </c>
      <c r="O1007" s="7">
        <f>IF(AND(Table3[[#This Row],[Invalid Resolution (for count)]]=0,Table3[[#This Row],[Vote Recorded]]="No"),1,0)</f>
        <v>0</v>
      </c>
      <c r="P1007" s="7">
        <f>IF(AND(Table3[[#This Row],[Invalid Resolution (for count)]]=0,OR(Table3[[#This Row],[Appropriate Change Impact for Resolution]]="No",Table3[[#This Row],[Appropriate Change Category for Resolution]]="No")),1,0)</f>
        <v>0</v>
      </c>
    </row>
    <row r="1008" spans="1:16" x14ac:dyDescent="0.25">
      <c r="A1008" t="s">
        <v>217</v>
      </c>
      <c r="B1008" t="s">
        <v>25</v>
      </c>
      <c r="C1008" t="s">
        <v>218</v>
      </c>
      <c r="D1008" t="s">
        <v>157</v>
      </c>
      <c r="E1008" t="s">
        <v>7</v>
      </c>
      <c r="F1008" t="s">
        <v>16</v>
      </c>
      <c r="G1008" t="s">
        <v>214</v>
      </c>
      <c r="H1008" t="s">
        <v>90</v>
      </c>
      <c r="J1008" s="1" t="s">
        <v>2229</v>
      </c>
      <c r="K1008" s="1" t="s">
        <v>2231</v>
      </c>
      <c r="L1008" s="1" t="s">
        <v>2231</v>
      </c>
      <c r="M1008" t="s">
        <v>2229</v>
      </c>
      <c r="N1008" s="7">
        <f>IF(Table3[[#This Row],[Valid Resolution for Type]]="No",1,0)</f>
        <v>1</v>
      </c>
      <c r="O1008" s="7">
        <f>IF(AND(Table3[[#This Row],[Invalid Resolution (for count)]]=0,Table3[[#This Row],[Vote Recorded]]="No"),1,0)</f>
        <v>0</v>
      </c>
      <c r="P1008" s="7">
        <f>IF(AND(Table3[[#This Row],[Invalid Resolution (for count)]]=0,OR(Table3[[#This Row],[Appropriate Change Impact for Resolution]]="No",Table3[[#This Row],[Appropriate Change Category for Resolution]]="No")),1,0)</f>
        <v>0</v>
      </c>
    </row>
    <row r="1009" spans="1:16" x14ac:dyDescent="0.25">
      <c r="A1009" t="s">
        <v>215</v>
      </c>
      <c r="B1009" t="s">
        <v>25</v>
      </c>
      <c r="C1009" t="s">
        <v>216</v>
      </c>
      <c r="D1009" t="s">
        <v>157</v>
      </c>
      <c r="E1009" t="s">
        <v>7</v>
      </c>
      <c r="F1009" t="s">
        <v>16</v>
      </c>
      <c r="G1009" t="s">
        <v>214</v>
      </c>
      <c r="H1009" t="s">
        <v>90</v>
      </c>
      <c r="J1009" s="1" t="s">
        <v>2229</v>
      </c>
      <c r="K1009" s="1" t="s">
        <v>2231</v>
      </c>
      <c r="L1009" s="1" t="s">
        <v>2231</v>
      </c>
      <c r="M1009" t="s">
        <v>2229</v>
      </c>
      <c r="N1009" s="7">
        <f>IF(Table3[[#This Row],[Valid Resolution for Type]]="No",1,0)</f>
        <v>1</v>
      </c>
      <c r="O1009" s="7">
        <f>IF(AND(Table3[[#This Row],[Invalid Resolution (for count)]]=0,Table3[[#This Row],[Vote Recorded]]="No"),1,0)</f>
        <v>0</v>
      </c>
      <c r="P1009" s="7">
        <f>IF(AND(Table3[[#This Row],[Invalid Resolution (for count)]]=0,OR(Table3[[#This Row],[Appropriate Change Impact for Resolution]]="No",Table3[[#This Row],[Appropriate Change Category for Resolution]]="No")),1,0)</f>
        <v>0</v>
      </c>
    </row>
    <row r="1010" spans="1:16" x14ac:dyDescent="0.25">
      <c r="A1010" t="s">
        <v>212</v>
      </c>
      <c r="B1010" t="s">
        <v>25</v>
      </c>
      <c r="C1010" t="s">
        <v>213</v>
      </c>
      <c r="D1010" t="s">
        <v>157</v>
      </c>
      <c r="E1010" t="s">
        <v>7</v>
      </c>
      <c r="F1010" t="s">
        <v>16</v>
      </c>
      <c r="G1010" t="s">
        <v>214</v>
      </c>
      <c r="H1010" t="s">
        <v>90</v>
      </c>
      <c r="J1010" s="1" t="s">
        <v>2229</v>
      </c>
      <c r="K1010" s="1" t="s">
        <v>2231</v>
      </c>
      <c r="L1010" s="1" t="s">
        <v>2231</v>
      </c>
      <c r="M1010" t="s">
        <v>2229</v>
      </c>
      <c r="N1010" s="7">
        <f>IF(Table3[[#This Row],[Valid Resolution for Type]]="No",1,0)</f>
        <v>1</v>
      </c>
      <c r="O1010" s="7">
        <f>IF(AND(Table3[[#This Row],[Invalid Resolution (for count)]]=0,Table3[[#This Row],[Vote Recorded]]="No"),1,0)</f>
        <v>0</v>
      </c>
      <c r="P1010" s="7">
        <f>IF(AND(Table3[[#This Row],[Invalid Resolution (for count)]]=0,OR(Table3[[#This Row],[Appropriate Change Impact for Resolution]]="No",Table3[[#This Row],[Appropriate Change Category for Resolution]]="No")),1,0)</f>
        <v>0</v>
      </c>
    </row>
    <row r="1011" spans="1:16" x14ac:dyDescent="0.25">
      <c r="A1011" t="s">
        <v>209</v>
      </c>
      <c r="B1011" t="s">
        <v>25</v>
      </c>
      <c r="C1011" t="s">
        <v>210</v>
      </c>
      <c r="D1011" t="s">
        <v>157</v>
      </c>
      <c r="E1011" t="s">
        <v>7</v>
      </c>
      <c r="F1011" t="s">
        <v>16</v>
      </c>
      <c r="G1011" t="s">
        <v>211</v>
      </c>
      <c r="H1011" t="s">
        <v>90</v>
      </c>
      <c r="J1011" s="1" t="s">
        <v>2229</v>
      </c>
      <c r="K1011" s="1" t="s">
        <v>2231</v>
      </c>
      <c r="L1011" s="1" t="s">
        <v>2231</v>
      </c>
      <c r="M1011" t="s">
        <v>2229</v>
      </c>
      <c r="N1011" s="7">
        <f>IF(Table3[[#This Row],[Valid Resolution for Type]]="No",1,0)</f>
        <v>1</v>
      </c>
      <c r="O1011" s="7">
        <f>IF(AND(Table3[[#This Row],[Invalid Resolution (for count)]]=0,Table3[[#This Row],[Vote Recorded]]="No"),1,0)</f>
        <v>0</v>
      </c>
      <c r="P1011" s="7">
        <f>IF(AND(Table3[[#This Row],[Invalid Resolution (for count)]]=0,OR(Table3[[#This Row],[Appropriate Change Impact for Resolution]]="No",Table3[[#This Row],[Appropriate Change Category for Resolution]]="No")),1,0)</f>
        <v>0</v>
      </c>
    </row>
    <row r="1012" spans="1:16" x14ac:dyDescent="0.25">
      <c r="A1012" t="s">
        <v>207</v>
      </c>
      <c r="B1012" t="s">
        <v>25</v>
      </c>
      <c r="C1012" t="s">
        <v>208</v>
      </c>
      <c r="D1012" t="s">
        <v>157</v>
      </c>
      <c r="E1012" t="s">
        <v>7</v>
      </c>
      <c r="F1012" t="s">
        <v>16</v>
      </c>
      <c r="G1012" t="s">
        <v>201</v>
      </c>
      <c r="H1012" t="s">
        <v>90</v>
      </c>
      <c r="J1012" s="1" t="s">
        <v>2229</v>
      </c>
      <c r="K1012" s="1" t="s">
        <v>2231</v>
      </c>
      <c r="L1012" s="1" t="s">
        <v>2231</v>
      </c>
      <c r="M1012" t="s">
        <v>2229</v>
      </c>
      <c r="N1012" s="7">
        <f>IF(Table3[[#This Row],[Valid Resolution for Type]]="No",1,0)</f>
        <v>1</v>
      </c>
      <c r="O1012" s="7">
        <f>IF(AND(Table3[[#This Row],[Invalid Resolution (for count)]]=0,Table3[[#This Row],[Vote Recorded]]="No"),1,0)</f>
        <v>0</v>
      </c>
      <c r="P1012" s="7">
        <f>IF(AND(Table3[[#This Row],[Invalid Resolution (for count)]]=0,OR(Table3[[#This Row],[Appropriate Change Impact for Resolution]]="No",Table3[[#This Row],[Appropriate Change Category for Resolution]]="No")),1,0)</f>
        <v>0</v>
      </c>
    </row>
    <row r="1013" spans="1:16" x14ac:dyDescent="0.25">
      <c r="A1013" t="s">
        <v>205</v>
      </c>
      <c r="B1013" t="s">
        <v>5</v>
      </c>
      <c r="C1013" t="s">
        <v>206</v>
      </c>
      <c r="D1013" t="s">
        <v>157</v>
      </c>
      <c r="E1013" t="s">
        <v>7</v>
      </c>
      <c r="F1013" t="s">
        <v>16</v>
      </c>
      <c r="G1013" t="s">
        <v>185</v>
      </c>
      <c r="H1013" t="s">
        <v>90</v>
      </c>
      <c r="J1013" s="1" t="s">
        <v>2231</v>
      </c>
      <c r="K1013" s="1" t="s">
        <v>2231</v>
      </c>
      <c r="L1013" s="1" t="s">
        <v>2231</v>
      </c>
      <c r="M1013" t="s">
        <v>2229</v>
      </c>
      <c r="N1013" s="7">
        <f>IF(Table3[[#This Row],[Valid Resolution for Type]]="No",1,0)</f>
        <v>0</v>
      </c>
      <c r="O1013" s="7">
        <f>IF(AND(Table3[[#This Row],[Invalid Resolution (for count)]]=0,Table3[[#This Row],[Vote Recorded]]="No"),1,0)</f>
        <v>0</v>
      </c>
      <c r="P1013" s="7">
        <f>IF(AND(Table3[[#This Row],[Invalid Resolution (for count)]]=0,OR(Table3[[#This Row],[Appropriate Change Impact for Resolution]]="No",Table3[[#This Row],[Appropriate Change Category for Resolution]]="No")),1,0)</f>
        <v>1</v>
      </c>
    </row>
    <row r="1014" spans="1:16" x14ac:dyDescent="0.25">
      <c r="A1014" t="s">
        <v>202</v>
      </c>
      <c r="B1014" t="s">
        <v>5</v>
      </c>
      <c r="C1014" t="s">
        <v>203</v>
      </c>
      <c r="D1014" t="s">
        <v>157</v>
      </c>
      <c r="E1014" t="s">
        <v>7</v>
      </c>
      <c r="F1014" t="s">
        <v>8</v>
      </c>
      <c r="G1014" t="s">
        <v>204</v>
      </c>
      <c r="H1014" t="s">
        <v>90</v>
      </c>
      <c r="J1014" s="1" t="s">
        <v>2231</v>
      </c>
      <c r="K1014" s="1" t="s">
        <v>2231</v>
      </c>
      <c r="L1014" s="1" t="s">
        <v>2231</v>
      </c>
      <c r="M1014" t="s">
        <v>2229</v>
      </c>
      <c r="N1014" s="7">
        <f>IF(Table3[[#This Row],[Valid Resolution for Type]]="No",1,0)</f>
        <v>0</v>
      </c>
      <c r="O1014" s="7">
        <f>IF(AND(Table3[[#This Row],[Invalid Resolution (for count)]]=0,Table3[[#This Row],[Vote Recorded]]="No"),1,0)</f>
        <v>0</v>
      </c>
      <c r="P1014" s="7">
        <f>IF(AND(Table3[[#This Row],[Invalid Resolution (for count)]]=0,OR(Table3[[#This Row],[Appropriate Change Impact for Resolution]]="No",Table3[[#This Row],[Appropriate Change Category for Resolution]]="No")),1,0)</f>
        <v>1</v>
      </c>
    </row>
    <row r="1015" spans="1:16" x14ac:dyDescent="0.25">
      <c r="A1015" t="s">
        <v>199</v>
      </c>
      <c r="B1015" t="s">
        <v>5</v>
      </c>
      <c r="C1015" t="s">
        <v>200</v>
      </c>
      <c r="D1015" t="s">
        <v>157</v>
      </c>
      <c r="E1015" t="s">
        <v>7</v>
      </c>
      <c r="F1015" t="s">
        <v>16</v>
      </c>
      <c r="G1015" t="s">
        <v>201</v>
      </c>
      <c r="H1015" t="s">
        <v>90</v>
      </c>
      <c r="J1015" s="1" t="s">
        <v>2231</v>
      </c>
      <c r="K1015" s="1" t="s">
        <v>2231</v>
      </c>
      <c r="L1015" s="1" t="s">
        <v>2231</v>
      </c>
      <c r="M1015" t="s">
        <v>2229</v>
      </c>
      <c r="N1015" s="7">
        <f>IF(Table3[[#This Row],[Valid Resolution for Type]]="No",1,0)</f>
        <v>0</v>
      </c>
      <c r="O1015" s="7">
        <f>IF(AND(Table3[[#This Row],[Invalid Resolution (for count)]]=0,Table3[[#This Row],[Vote Recorded]]="No"),1,0)</f>
        <v>0</v>
      </c>
      <c r="P1015" s="7">
        <f>IF(AND(Table3[[#This Row],[Invalid Resolution (for count)]]=0,OR(Table3[[#This Row],[Appropriate Change Impact for Resolution]]="No",Table3[[#This Row],[Appropriate Change Category for Resolution]]="No")),1,0)</f>
        <v>1</v>
      </c>
    </row>
    <row r="1016" spans="1:16" x14ac:dyDescent="0.25">
      <c r="A1016" t="s">
        <v>197</v>
      </c>
      <c r="B1016" t="s">
        <v>5</v>
      </c>
      <c r="C1016" t="s">
        <v>198</v>
      </c>
      <c r="D1016" t="s">
        <v>157</v>
      </c>
      <c r="E1016" t="s">
        <v>7</v>
      </c>
      <c r="F1016" t="s">
        <v>16</v>
      </c>
      <c r="G1016" t="s">
        <v>185</v>
      </c>
      <c r="H1016" t="s">
        <v>90</v>
      </c>
      <c r="J1016" s="1" t="s">
        <v>2231</v>
      </c>
      <c r="K1016" s="1" t="s">
        <v>2231</v>
      </c>
      <c r="L1016" s="1" t="s">
        <v>2231</v>
      </c>
      <c r="M1016" t="s">
        <v>2229</v>
      </c>
      <c r="N1016" s="7">
        <f>IF(Table3[[#This Row],[Valid Resolution for Type]]="No",1,0)</f>
        <v>0</v>
      </c>
      <c r="O1016" s="7">
        <f>IF(AND(Table3[[#This Row],[Invalid Resolution (for count)]]=0,Table3[[#This Row],[Vote Recorded]]="No"),1,0)</f>
        <v>0</v>
      </c>
      <c r="P1016" s="7">
        <f>IF(AND(Table3[[#This Row],[Invalid Resolution (for count)]]=0,OR(Table3[[#This Row],[Appropriate Change Impact for Resolution]]="No",Table3[[#This Row],[Appropriate Change Category for Resolution]]="No")),1,0)</f>
        <v>1</v>
      </c>
    </row>
    <row r="1017" spans="1:16" x14ac:dyDescent="0.25">
      <c r="A1017" t="s">
        <v>195</v>
      </c>
      <c r="B1017" t="s">
        <v>5</v>
      </c>
      <c r="C1017" t="s">
        <v>196</v>
      </c>
      <c r="D1017" t="s">
        <v>157</v>
      </c>
      <c r="E1017" t="s">
        <v>7</v>
      </c>
      <c r="F1017" t="s">
        <v>16</v>
      </c>
      <c r="G1017" t="s">
        <v>185</v>
      </c>
      <c r="H1017" t="s">
        <v>90</v>
      </c>
      <c r="J1017" s="1" t="s">
        <v>2231</v>
      </c>
      <c r="K1017" s="1" t="s">
        <v>2231</v>
      </c>
      <c r="L1017" s="1" t="s">
        <v>2231</v>
      </c>
      <c r="M1017" t="s">
        <v>2229</v>
      </c>
      <c r="N1017" s="7">
        <f>IF(Table3[[#This Row],[Valid Resolution for Type]]="No",1,0)</f>
        <v>0</v>
      </c>
      <c r="O1017" s="7">
        <f>IF(AND(Table3[[#This Row],[Invalid Resolution (for count)]]=0,Table3[[#This Row],[Vote Recorded]]="No"),1,0)</f>
        <v>0</v>
      </c>
      <c r="P1017" s="7">
        <f>IF(AND(Table3[[#This Row],[Invalid Resolution (for count)]]=0,OR(Table3[[#This Row],[Appropriate Change Impact for Resolution]]="No",Table3[[#This Row],[Appropriate Change Category for Resolution]]="No")),1,0)</f>
        <v>1</v>
      </c>
    </row>
    <row r="1018" spans="1:16" x14ac:dyDescent="0.25">
      <c r="A1018" t="s">
        <v>193</v>
      </c>
      <c r="B1018" t="s">
        <v>5</v>
      </c>
      <c r="C1018" t="s">
        <v>194</v>
      </c>
      <c r="D1018" t="s">
        <v>157</v>
      </c>
      <c r="E1018" t="s">
        <v>7</v>
      </c>
      <c r="F1018" t="s">
        <v>8</v>
      </c>
      <c r="G1018" t="s">
        <v>161</v>
      </c>
      <c r="H1018" t="s">
        <v>90</v>
      </c>
      <c r="J1018" s="1" t="s">
        <v>2231</v>
      </c>
      <c r="K1018" s="1" t="s">
        <v>2231</v>
      </c>
      <c r="L1018" s="1" t="s">
        <v>2231</v>
      </c>
      <c r="M1018" t="s">
        <v>2229</v>
      </c>
      <c r="N1018" s="7">
        <f>IF(Table3[[#This Row],[Valid Resolution for Type]]="No",1,0)</f>
        <v>0</v>
      </c>
      <c r="O1018" s="7">
        <f>IF(AND(Table3[[#This Row],[Invalid Resolution (for count)]]=0,Table3[[#This Row],[Vote Recorded]]="No"),1,0)</f>
        <v>0</v>
      </c>
      <c r="P1018" s="7">
        <f>IF(AND(Table3[[#This Row],[Invalid Resolution (for count)]]=0,OR(Table3[[#This Row],[Appropriate Change Impact for Resolution]]="No",Table3[[#This Row],[Appropriate Change Category for Resolution]]="No")),1,0)</f>
        <v>1</v>
      </c>
    </row>
    <row r="1019" spans="1:16" x14ac:dyDescent="0.25">
      <c r="A1019" t="s">
        <v>190</v>
      </c>
      <c r="B1019" t="s">
        <v>5</v>
      </c>
      <c r="C1019" t="s">
        <v>191</v>
      </c>
      <c r="D1019" t="s">
        <v>157</v>
      </c>
      <c r="E1019" t="s">
        <v>7</v>
      </c>
      <c r="F1019" t="s">
        <v>16</v>
      </c>
      <c r="G1019" t="s">
        <v>192</v>
      </c>
      <c r="H1019" t="s">
        <v>90</v>
      </c>
      <c r="J1019" s="1" t="s">
        <v>2231</v>
      </c>
      <c r="K1019" s="1" t="s">
        <v>2231</v>
      </c>
      <c r="L1019" s="1" t="s">
        <v>2231</v>
      </c>
      <c r="M1019" t="s">
        <v>2229</v>
      </c>
      <c r="N1019" s="7">
        <f>IF(Table3[[#This Row],[Valid Resolution for Type]]="No",1,0)</f>
        <v>0</v>
      </c>
      <c r="O1019" s="7">
        <f>IF(AND(Table3[[#This Row],[Invalid Resolution (for count)]]=0,Table3[[#This Row],[Vote Recorded]]="No"),1,0)</f>
        <v>0</v>
      </c>
      <c r="P1019" s="7">
        <f>IF(AND(Table3[[#This Row],[Invalid Resolution (for count)]]=0,OR(Table3[[#This Row],[Appropriate Change Impact for Resolution]]="No",Table3[[#This Row],[Appropriate Change Category for Resolution]]="No")),1,0)</f>
        <v>1</v>
      </c>
    </row>
    <row r="1020" spans="1:16" x14ac:dyDescent="0.25">
      <c r="A1020" t="s">
        <v>188</v>
      </c>
      <c r="B1020" t="s">
        <v>5</v>
      </c>
      <c r="C1020" t="s">
        <v>189</v>
      </c>
      <c r="D1020" t="s">
        <v>157</v>
      </c>
      <c r="E1020" t="s">
        <v>7</v>
      </c>
      <c r="F1020" t="s">
        <v>16</v>
      </c>
      <c r="G1020" t="s">
        <v>185</v>
      </c>
      <c r="H1020" t="s">
        <v>90</v>
      </c>
      <c r="J1020" s="1" t="s">
        <v>2231</v>
      </c>
      <c r="K1020" s="1" t="s">
        <v>2231</v>
      </c>
      <c r="L1020" s="1" t="s">
        <v>2231</v>
      </c>
      <c r="M1020" t="s">
        <v>2229</v>
      </c>
      <c r="N1020" s="7">
        <f>IF(Table3[[#This Row],[Valid Resolution for Type]]="No",1,0)</f>
        <v>0</v>
      </c>
      <c r="O1020" s="7">
        <f>IF(AND(Table3[[#This Row],[Invalid Resolution (for count)]]=0,Table3[[#This Row],[Vote Recorded]]="No"),1,0)</f>
        <v>0</v>
      </c>
      <c r="P1020" s="7">
        <f>IF(AND(Table3[[#This Row],[Invalid Resolution (for count)]]=0,OR(Table3[[#This Row],[Appropriate Change Impact for Resolution]]="No",Table3[[#This Row],[Appropriate Change Category for Resolution]]="No")),1,0)</f>
        <v>1</v>
      </c>
    </row>
    <row r="1021" spans="1:16" x14ac:dyDescent="0.25">
      <c r="A1021" t="s">
        <v>186</v>
      </c>
      <c r="B1021" t="s">
        <v>5</v>
      </c>
      <c r="C1021" t="s">
        <v>187</v>
      </c>
      <c r="D1021" t="s">
        <v>157</v>
      </c>
      <c r="E1021" t="s">
        <v>7</v>
      </c>
      <c r="F1021" t="s">
        <v>16</v>
      </c>
      <c r="G1021" t="s">
        <v>185</v>
      </c>
      <c r="H1021" t="s">
        <v>90</v>
      </c>
      <c r="J1021" s="1" t="s">
        <v>2231</v>
      </c>
      <c r="K1021" s="1" t="s">
        <v>2231</v>
      </c>
      <c r="L1021" s="1" t="s">
        <v>2231</v>
      </c>
      <c r="M1021" t="s">
        <v>2229</v>
      </c>
      <c r="N1021" s="7">
        <f>IF(Table3[[#This Row],[Valid Resolution for Type]]="No",1,0)</f>
        <v>0</v>
      </c>
      <c r="O1021" s="7">
        <f>IF(AND(Table3[[#This Row],[Invalid Resolution (for count)]]=0,Table3[[#This Row],[Vote Recorded]]="No"),1,0)</f>
        <v>0</v>
      </c>
      <c r="P1021" s="7">
        <f>IF(AND(Table3[[#This Row],[Invalid Resolution (for count)]]=0,OR(Table3[[#This Row],[Appropriate Change Impact for Resolution]]="No",Table3[[#This Row],[Appropriate Change Category for Resolution]]="No")),1,0)</f>
        <v>1</v>
      </c>
    </row>
    <row r="1022" spans="1:16" x14ac:dyDescent="0.25">
      <c r="A1022" t="s">
        <v>183</v>
      </c>
      <c r="B1022" t="s">
        <v>5</v>
      </c>
      <c r="C1022" t="s">
        <v>184</v>
      </c>
      <c r="D1022" t="s">
        <v>157</v>
      </c>
      <c r="E1022" t="s">
        <v>7</v>
      </c>
      <c r="F1022" t="s">
        <v>16</v>
      </c>
      <c r="G1022" t="s">
        <v>185</v>
      </c>
      <c r="H1022" t="s">
        <v>90</v>
      </c>
      <c r="J1022" s="1" t="s">
        <v>2231</v>
      </c>
      <c r="K1022" s="1" t="s">
        <v>2231</v>
      </c>
      <c r="L1022" s="1" t="s">
        <v>2231</v>
      </c>
      <c r="M1022" t="s">
        <v>2229</v>
      </c>
      <c r="N1022" s="7">
        <f>IF(Table3[[#This Row],[Valid Resolution for Type]]="No",1,0)</f>
        <v>0</v>
      </c>
      <c r="O1022" s="7">
        <f>IF(AND(Table3[[#This Row],[Invalid Resolution (for count)]]=0,Table3[[#This Row],[Vote Recorded]]="No"),1,0)</f>
        <v>0</v>
      </c>
      <c r="P1022" s="7">
        <f>IF(AND(Table3[[#This Row],[Invalid Resolution (for count)]]=0,OR(Table3[[#This Row],[Appropriate Change Impact for Resolution]]="No",Table3[[#This Row],[Appropriate Change Category for Resolution]]="No")),1,0)</f>
        <v>1</v>
      </c>
    </row>
    <row r="1023" spans="1:16" x14ac:dyDescent="0.25">
      <c r="A1023" t="s">
        <v>181</v>
      </c>
      <c r="B1023" t="s">
        <v>5</v>
      </c>
      <c r="C1023" t="s">
        <v>182</v>
      </c>
      <c r="D1023" t="s">
        <v>157</v>
      </c>
      <c r="E1023" t="s">
        <v>7</v>
      </c>
      <c r="F1023" t="s">
        <v>88</v>
      </c>
      <c r="G1023" t="s">
        <v>180</v>
      </c>
      <c r="H1023" t="s">
        <v>90</v>
      </c>
      <c r="J1023" s="1" t="s">
        <v>2229</v>
      </c>
      <c r="K1023" s="1" t="s">
        <v>2231</v>
      </c>
      <c r="L1023" s="1" t="s">
        <v>2229</v>
      </c>
      <c r="M1023" t="s">
        <v>2231</v>
      </c>
      <c r="N1023" s="7">
        <f>IF(Table3[[#This Row],[Valid Resolution for Type]]="No",1,0)</f>
        <v>1</v>
      </c>
      <c r="O1023" s="7">
        <f>IF(AND(Table3[[#This Row],[Invalid Resolution (for count)]]=0,Table3[[#This Row],[Vote Recorded]]="No"),1,0)</f>
        <v>0</v>
      </c>
      <c r="P1023" s="7">
        <f>IF(AND(Table3[[#This Row],[Invalid Resolution (for count)]]=0,OR(Table3[[#This Row],[Appropriate Change Impact for Resolution]]="No",Table3[[#This Row],[Appropriate Change Category for Resolution]]="No")),1,0)</f>
        <v>0</v>
      </c>
    </row>
    <row r="1024" spans="1:16" x14ac:dyDescent="0.25">
      <c r="A1024" t="s">
        <v>178</v>
      </c>
      <c r="B1024" t="s">
        <v>5</v>
      </c>
      <c r="C1024" t="s">
        <v>179</v>
      </c>
      <c r="D1024" t="s">
        <v>157</v>
      </c>
      <c r="E1024" t="s">
        <v>7</v>
      </c>
      <c r="F1024" t="s">
        <v>88</v>
      </c>
      <c r="G1024" t="s">
        <v>180</v>
      </c>
      <c r="H1024" t="s">
        <v>90</v>
      </c>
      <c r="J1024" s="1" t="s">
        <v>2229</v>
      </c>
      <c r="K1024" s="1" t="s">
        <v>2231</v>
      </c>
      <c r="L1024" s="1" t="s">
        <v>2229</v>
      </c>
      <c r="M1024" t="s">
        <v>2231</v>
      </c>
      <c r="N1024" s="7">
        <f>IF(Table3[[#This Row],[Valid Resolution for Type]]="No",1,0)</f>
        <v>1</v>
      </c>
      <c r="O1024" s="7">
        <f>IF(AND(Table3[[#This Row],[Invalid Resolution (for count)]]=0,Table3[[#This Row],[Vote Recorded]]="No"),1,0)</f>
        <v>0</v>
      </c>
      <c r="P1024" s="7">
        <f>IF(AND(Table3[[#This Row],[Invalid Resolution (for count)]]=0,OR(Table3[[#This Row],[Appropriate Change Impact for Resolution]]="No",Table3[[#This Row],[Appropriate Change Category for Resolution]]="No")),1,0)</f>
        <v>0</v>
      </c>
    </row>
    <row r="1025" spans="1:16" x14ac:dyDescent="0.25">
      <c r="A1025" t="s">
        <v>176</v>
      </c>
      <c r="B1025" t="s">
        <v>25</v>
      </c>
      <c r="C1025" t="s">
        <v>177</v>
      </c>
      <c r="D1025" t="s">
        <v>157</v>
      </c>
      <c r="E1025" t="s">
        <v>7</v>
      </c>
      <c r="F1025" t="s">
        <v>8</v>
      </c>
      <c r="G1025" t="s">
        <v>175</v>
      </c>
      <c r="H1025" t="s">
        <v>90</v>
      </c>
      <c r="J1025" s="1" t="s">
        <v>2229</v>
      </c>
      <c r="K1025" s="1" t="s">
        <v>2231</v>
      </c>
      <c r="L1025" s="1" t="s">
        <v>2231</v>
      </c>
      <c r="M1025" t="s">
        <v>2229</v>
      </c>
      <c r="N1025" s="7">
        <f>IF(Table3[[#This Row],[Valid Resolution for Type]]="No",1,0)</f>
        <v>1</v>
      </c>
      <c r="O1025" s="7">
        <f>IF(AND(Table3[[#This Row],[Invalid Resolution (for count)]]=0,Table3[[#This Row],[Vote Recorded]]="No"),1,0)</f>
        <v>0</v>
      </c>
      <c r="P1025" s="7">
        <f>IF(AND(Table3[[#This Row],[Invalid Resolution (for count)]]=0,OR(Table3[[#This Row],[Appropriate Change Impact for Resolution]]="No",Table3[[#This Row],[Appropriate Change Category for Resolution]]="No")),1,0)</f>
        <v>0</v>
      </c>
    </row>
    <row r="1026" spans="1:16" x14ac:dyDescent="0.25">
      <c r="A1026" t="s">
        <v>173</v>
      </c>
      <c r="B1026" t="s">
        <v>25</v>
      </c>
      <c r="C1026" t="s">
        <v>174</v>
      </c>
      <c r="D1026" t="s">
        <v>157</v>
      </c>
      <c r="E1026" t="s">
        <v>7</v>
      </c>
      <c r="F1026" t="s">
        <v>8</v>
      </c>
      <c r="G1026" t="s">
        <v>175</v>
      </c>
      <c r="H1026" t="s">
        <v>90</v>
      </c>
      <c r="J1026" s="1" t="s">
        <v>2229</v>
      </c>
      <c r="K1026" s="1" t="s">
        <v>2231</v>
      </c>
      <c r="L1026" s="1" t="s">
        <v>2231</v>
      </c>
      <c r="M1026" t="s">
        <v>2229</v>
      </c>
      <c r="N1026" s="7">
        <f>IF(Table3[[#This Row],[Valid Resolution for Type]]="No",1,0)</f>
        <v>1</v>
      </c>
      <c r="O1026" s="7">
        <f>IF(AND(Table3[[#This Row],[Invalid Resolution (for count)]]=0,Table3[[#This Row],[Vote Recorded]]="No"),1,0)</f>
        <v>0</v>
      </c>
      <c r="P1026" s="7">
        <f>IF(AND(Table3[[#This Row],[Invalid Resolution (for count)]]=0,OR(Table3[[#This Row],[Appropriate Change Impact for Resolution]]="No",Table3[[#This Row],[Appropriate Change Category for Resolution]]="No")),1,0)</f>
        <v>0</v>
      </c>
    </row>
    <row r="1027" spans="1:16" x14ac:dyDescent="0.25">
      <c r="A1027" t="s">
        <v>171</v>
      </c>
      <c r="B1027" t="s">
        <v>25</v>
      </c>
      <c r="C1027" t="s">
        <v>172</v>
      </c>
      <c r="D1027" t="s">
        <v>157</v>
      </c>
      <c r="E1027" t="s">
        <v>7</v>
      </c>
      <c r="F1027" t="s">
        <v>8</v>
      </c>
      <c r="G1027" t="s">
        <v>158</v>
      </c>
      <c r="H1027" t="s">
        <v>90</v>
      </c>
      <c r="J1027" s="1" t="s">
        <v>2229</v>
      </c>
      <c r="K1027" s="1" t="s">
        <v>2231</v>
      </c>
      <c r="L1027" s="1" t="s">
        <v>2231</v>
      </c>
      <c r="M1027" t="s">
        <v>2229</v>
      </c>
      <c r="N1027" s="7">
        <f>IF(Table3[[#This Row],[Valid Resolution for Type]]="No",1,0)</f>
        <v>1</v>
      </c>
      <c r="O1027" s="7">
        <f>IF(AND(Table3[[#This Row],[Invalid Resolution (for count)]]=0,Table3[[#This Row],[Vote Recorded]]="No"),1,0)</f>
        <v>0</v>
      </c>
      <c r="P1027" s="7">
        <f>IF(AND(Table3[[#This Row],[Invalid Resolution (for count)]]=0,OR(Table3[[#This Row],[Appropriate Change Impact for Resolution]]="No",Table3[[#This Row],[Appropriate Change Category for Resolution]]="No")),1,0)</f>
        <v>0</v>
      </c>
    </row>
    <row r="1028" spans="1:16" x14ac:dyDescent="0.25">
      <c r="A1028" t="s">
        <v>169</v>
      </c>
      <c r="B1028" t="s">
        <v>5</v>
      </c>
      <c r="C1028" t="s">
        <v>170</v>
      </c>
      <c r="D1028" t="s">
        <v>157</v>
      </c>
      <c r="E1028" t="s">
        <v>7</v>
      </c>
      <c r="F1028" t="s">
        <v>16</v>
      </c>
      <c r="G1028" t="s">
        <v>158</v>
      </c>
      <c r="H1028" t="s">
        <v>90</v>
      </c>
      <c r="J1028" s="1" t="s">
        <v>2231</v>
      </c>
      <c r="K1028" s="1" t="s">
        <v>2231</v>
      </c>
      <c r="L1028" s="1" t="s">
        <v>2231</v>
      </c>
      <c r="M1028" t="s">
        <v>2229</v>
      </c>
      <c r="N1028" s="7">
        <f>IF(Table3[[#This Row],[Valid Resolution for Type]]="No",1,0)</f>
        <v>0</v>
      </c>
      <c r="O1028" s="7">
        <f>IF(AND(Table3[[#This Row],[Invalid Resolution (for count)]]=0,Table3[[#This Row],[Vote Recorded]]="No"),1,0)</f>
        <v>0</v>
      </c>
      <c r="P1028" s="7">
        <f>IF(AND(Table3[[#This Row],[Invalid Resolution (for count)]]=0,OR(Table3[[#This Row],[Appropriate Change Impact for Resolution]]="No",Table3[[#This Row],[Appropriate Change Category for Resolution]]="No")),1,0)</f>
        <v>1</v>
      </c>
    </row>
    <row r="1029" spans="1:16" x14ac:dyDescent="0.25">
      <c r="A1029" t="s">
        <v>167</v>
      </c>
      <c r="B1029" t="s">
        <v>25</v>
      </c>
      <c r="C1029" t="s">
        <v>168</v>
      </c>
      <c r="D1029" t="s">
        <v>157</v>
      </c>
      <c r="E1029" t="s">
        <v>7</v>
      </c>
      <c r="F1029" t="s">
        <v>16</v>
      </c>
      <c r="G1029" t="s">
        <v>161</v>
      </c>
      <c r="H1029" t="s">
        <v>90</v>
      </c>
      <c r="J1029" s="1" t="s">
        <v>2229</v>
      </c>
      <c r="K1029" s="1" t="s">
        <v>2231</v>
      </c>
      <c r="L1029" s="1" t="s">
        <v>2231</v>
      </c>
      <c r="M1029" t="s">
        <v>2229</v>
      </c>
      <c r="N1029" s="7">
        <f>IF(Table3[[#This Row],[Valid Resolution for Type]]="No",1,0)</f>
        <v>1</v>
      </c>
      <c r="O1029" s="7">
        <f>IF(AND(Table3[[#This Row],[Invalid Resolution (for count)]]=0,Table3[[#This Row],[Vote Recorded]]="No"),1,0)</f>
        <v>0</v>
      </c>
      <c r="P1029" s="7">
        <f>IF(AND(Table3[[#This Row],[Invalid Resolution (for count)]]=0,OR(Table3[[#This Row],[Appropriate Change Impact for Resolution]]="No",Table3[[#This Row],[Appropriate Change Category for Resolution]]="No")),1,0)</f>
        <v>0</v>
      </c>
    </row>
    <row r="1030" spans="1:16" x14ac:dyDescent="0.25">
      <c r="A1030" t="s">
        <v>1565</v>
      </c>
      <c r="B1030" t="s">
        <v>5</v>
      </c>
      <c r="C1030" t="s">
        <v>1566</v>
      </c>
      <c r="D1030" t="s">
        <v>157</v>
      </c>
      <c r="E1030" t="s">
        <v>7</v>
      </c>
      <c r="F1030" t="s">
        <v>16</v>
      </c>
      <c r="H1030" t="s">
        <v>90</v>
      </c>
      <c r="I1030" t="s">
        <v>10</v>
      </c>
      <c r="J1030" s="1" t="s">
        <v>2231</v>
      </c>
      <c r="K1030" s="1" t="s">
        <v>2229</v>
      </c>
      <c r="L1030" s="1" t="s">
        <v>2231</v>
      </c>
      <c r="M1030" s="1" t="s">
        <v>2231</v>
      </c>
      <c r="N1030" s="7">
        <f>IF(Table3[[#This Row],[Valid Resolution for Type]]="No",1,0)</f>
        <v>0</v>
      </c>
      <c r="O1030" s="7">
        <f>IF(AND(Table3[[#This Row],[Invalid Resolution (for count)]]=0,Table3[[#This Row],[Vote Recorded]]="No"),1,0)</f>
        <v>1</v>
      </c>
      <c r="P1030" s="7">
        <f>IF(AND(Table3[[#This Row],[Invalid Resolution (for count)]]=0,OR(Table3[[#This Row],[Appropriate Change Impact for Resolution]]="No",Table3[[#This Row],[Appropriate Change Category for Resolution]]="No")),1,0)</f>
        <v>0</v>
      </c>
    </row>
    <row r="1031" spans="1:16" x14ac:dyDescent="0.25">
      <c r="A1031" t="s">
        <v>165</v>
      </c>
      <c r="B1031" t="s">
        <v>25</v>
      </c>
      <c r="C1031" t="s">
        <v>166</v>
      </c>
      <c r="D1031" t="s">
        <v>157</v>
      </c>
      <c r="E1031" t="s">
        <v>7</v>
      </c>
      <c r="F1031" t="s">
        <v>16</v>
      </c>
      <c r="G1031" t="s">
        <v>158</v>
      </c>
      <c r="H1031" t="s">
        <v>90</v>
      </c>
      <c r="J1031" s="1" t="s">
        <v>2229</v>
      </c>
      <c r="K1031" s="1" t="s">
        <v>2231</v>
      </c>
      <c r="L1031" s="1" t="s">
        <v>2231</v>
      </c>
      <c r="M1031" t="s">
        <v>2229</v>
      </c>
      <c r="N1031" s="7">
        <f>IF(Table3[[#This Row],[Valid Resolution for Type]]="No",1,0)</f>
        <v>1</v>
      </c>
      <c r="O1031" s="7">
        <f>IF(AND(Table3[[#This Row],[Invalid Resolution (for count)]]=0,Table3[[#This Row],[Vote Recorded]]="No"),1,0)</f>
        <v>0</v>
      </c>
      <c r="P1031" s="7">
        <f>IF(AND(Table3[[#This Row],[Invalid Resolution (for count)]]=0,OR(Table3[[#This Row],[Appropriate Change Impact for Resolution]]="No",Table3[[#This Row],[Appropriate Change Category for Resolution]]="No")),1,0)</f>
        <v>0</v>
      </c>
    </row>
    <row r="1032" spans="1:16" x14ac:dyDescent="0.25">
      <c r="A1032" t="s">
        <v>162</v>
      </c>
      <c r="B1032" t="s">
        <v>25</v>
      </c>
      <c r="C1032" t="s">
        <v>163</v>
      </c>
      <c r="D1032" t="s">
        <v>157</v>
      </c>
      <c r="E1032" t="s">
        <v>7</v>
      </c>
      <c r="F1032" t="s">
        <v>8</v>
      </c>
      <c r="G1032" t="s">
        <v>164</v>
      </c>
      <c r="H1032" t="s">
        <v>90</v>
      </c>
      <c r="J1032" s="1" t="s">
        <v>2229</v>
      </c>
      <c r="K1032" s="1" t="s">
        <v>2231</v>
      </c>
      <c r="L1032" s="1" t="s">
        <v>2231</v>
      </c>
      <c r="M1032" t="s">
        <v>2229</v>
      </c>
      <c r="N1032" s="7">
        <f>IF(Table3[[#This Row],[Valid Resolution for Type]]="No",1,0)</f>
        <v>1</v>
      </c>
      <c r="O1032" s="7">
        <f>IF(AND(Table3[[#This Row],[Invalid Resolution (for count)]]=0,Table3[[#This Row],[Vote Recorded]]="No"),1,0)</f>
        <v>0</v>
      </c>
      <c r="P1032" s="7">
        <f>IF(AND(Table3[[#This Row],[Invalid Resolution (for count)]]=0,OR(Table3[[#This Row],[Appropriate Change Impact for Resolution]]="No",Table3[[#This Row],[Appropriate Change Category for Resolution]]="No")),1,0)</f>
        <v>0</v>
      </c>
    </row>
    <row r="1033" spans="1:16" x14ac:dyDescent="0.25">
      <c r="A1033" t="s">
        <v>159</v>
      </c>
      <c r="B1033" t="s">
        <v>5</v>
      </c>
      <c r="C1033" t="s">
        <v>160</v>
      </c>
      <c r="D1033" t="s">
        <v>157</v>
      </c>
      <c r="E1033" t="s">
        <v>7</v>
      </c>
      <c r="F1033" t="s">
        <v>22</v>
      </c>
      <c r="G1033" t="s">
        <v>161</v>
      </c>
      <c r="H1033" t="s">
        <v>90</v>
      </c>
      <c r="I1033" t="s">
        <v>10</v>
      </c>
      <c r="J1033" s="1" t="s">
        <v>2229</v>
      </c>
      <c r="K1033" s="1" t="s">
        <v>2231</v>
      </c>
      <c r="L1033" s="1" t="s">
        <v>2229</v>
      </c>
      <c r="M1033" s="1" t="s">
        <v>2229</v>
      </c>
      <c r="N1033" s="7">
        <f>IF(Table3[[#This Row],[Valid Resolution for Type]]="No",1,0)</f>
        <v>1</v>
      </c>
      <c r="O1033" s="7">
        <f>IF(AND(Table3[[#This Row],[Invalid Resolution (for count)]]=0,Table3[[#This Row],[Vote Recorded]]="No"),1,0)</f>
        <v>0</v>
      </c>
      <c r="P1033" s="7">
        <f>IF(AND(Table3[[#This Row],[Invalid Resolution (for count)]]=0,OR(Table3[[#This Row],[Appropriate Change Impact for Resolution]]="No",Table3[[#This Row],[Appropriate Change Category for Resolution]]="No")),1,0)</f>
        <v>0</v>
      </c>
    </row>
    <row r="1034" spans="1:16" x14ac:dyDescent="0.25">
      <c r="A1034" t="s">
        <v>155</v>
      </c>
      <c r="B1034" t="s">
        <v>25</v>
      </c>
      <c r="C1034" t="s">
        <v>156</v>
      </c>
      <c r="D1034" t="s">
        <v>157</v>
      </c>
      <c r="E1034" t="s">
        <v>7</v>
      </c>
      <c r="F1034" t="s">
        <v>16</v>
      </c>
      <c r="G1034" t="s">
        <v>158</v>
      </c>
      <c r="H1034" t="s">
        <v>90</v>
      </c>
      <c r="J1034" s="1" t="s">
        <v>2229</v>
      </c>
      <c r="K1034" s="1" t="s">
        <v>2231</v>
      </c>
      <c r="L1034" s="1" t="s">
        <v>2231</v>
      </c>
      <c r="M1034" t="s">
        <v>2229</v>
      </c>
      <c r="N1034" s="7">
        <f>IF(Table3[[#This Row],[Valid Resolution for Type]]="No",1,0)</f>
        <v>1</v>
      </c>
      <c r="O1034" s="7">
        <f>IF(AND(Table3[[#This Row],[Invalid Resolution (for count)]]=0,Table3[[#This Row],[Vote Recorded]]="No"),1,0)</f>
        <v>0</v>
      </c>
      <c r="P1034" s="7">
        <f>IF(AND(Table3[[#This Row],[Invalid Resolution (for count)]]=0,OR(Table3[[#This Row],[Appropriate Change Impact for Resolution]]="No",Table3[[#This Row],[Appropriate Change Category for Resolution]]="No")),1,0)</f>
        <v>0</v>
      </c>
    </row>
    <row r="1035" spans="1:16" x14ac:dyDescent="0.25">
      <c r="A1035" t="s">
        <v>853</v>
      </c>
      <c r="B1035" t="s">
        <v>5</v>
      </c>
      <c r="C1035" t="s">
        <v>854</v>
      </c>
      <c r="D1035" t="s">
        <v>157</v>
      </c>
      <c r="E1035" t="s">
        <v>7</v>
      </c>
      <c r="F1035" t="s">
        <v>16</v>
      </c>
      <c r="J1035" s="1" t="s">
        <v>2231</v>
      </c>
      <c r="K1035" s="1" t="s">
        <v>2229</v>
      </c>
      <c r="L1035" s="1" t="s">
        <v>2229</v>
      </c>
      <c r="M1035" t="s">
        <v>2229</v>
      </c>
      <c r="N1035" s="7">
        <f>IF(Table3[[#This Row],[Valid Resolution for Type]]="No",1,0)</f>
        <v>0</v>
      </c>
      <c r="O1035" s="7">
        <f>IF(AND(Table3[[#This Row],[Invalid Resolution (for count)]]=0,Table3[[#This Row],[Vote Recorded]]="No"),1,0)</f>
        <v>1</v>
      </c>
      <c r="P1035" s="7">
        <f>IF(AND(Table3[[#This Row],[Invalid Resolution (for count)]]=0,OR(Table3[[#This Row],[Appropriate Change Impact for Resolution]]="No",Table3[[#This Row],[Appropriate Change Category for Resolution]]="No")),1,0)</f>
        <v>1</v>
      </c>
    </row>
    <row r="1036" spans="1:16" x14ac:dyDescent="0.25">
      <c r="A1036" t="s">
        <v>851</v>
      </c>
      <c r="B1036" t="s">
        <v>5</v>
      </c>
      <c r="C1036" t="s">
        <v>852</v>
      </c>
      <c r="D1036" t="s">
        <v>157</v>
      </c>
      <c r="E1036" t="s">
        <v>7</v>
      </c>
      <c r="F1036" t="s">
        <v>16</v>
      </c>
      <c r="J1036" s="1" t="s">
        <v>2231</v>
      </c>
      <c r="K1036" s="1" t="s">
        <v>2229</v>
      </c>
      <c r="L1036" s="1" t="s">
        <v>2229</v>
      </c>
      <c r="M1036" t="s">
        <v>2229</v>
      </c>
      <c r="N1036" s="7">
        <f>IF(Table3[[#This Row],[Valid Resolution for Type]]="No",1,0)</f>
        <v>0</v>
      </c>
      <c r="O1036" s="7">
        <f>IF(AND(Table3[[#This Row],[Invalid Resolution (for count)]]=0,Table3[[#This Row],[Vote Recorded]]="No"),1,0)</f>
        <v>1</v>
      </c>
      <c r="P1036" s="7">
        <f>IF(AND(Table3[[#This Row],[Invalid Resolution (for count)]]=0,OR(Table3[[#This Row],[Appropriate Change Impact for Resolution]]="No",Table3[[#This Row],[Appropriate Change Category for Resolution]]="No")),1,0)</f>
        <v>1</v>
      </c>
    </row>
    <row r="1037" spans="1:16" x14ac:dyDescent="0.25">
      <c r="A1037" t="s">
        <v>849</v>
      </c>
      <c r="B1037" t="s">
        <v>25</v>
      </c>
      <c r="C1037" t="s">
        <v>850</v>
      </c>
      <c r="D1037" t="s">
        <v>157</v>
      </c>
      <c r="E1037" t="s">
        <v>7</v>
      </c>
      <c r="F1037" t="s">
        <v>16</v>
      </c>
      <c r="J1037" s="1" t="s">
        <v>2229</v>
      </c>
      <c r="K1037" s="1" t="s">
        <v>2229</v>
      </c>
      <c r="L1037" s="1" t="s">
        <v>2229</v>
      </c>
      <c r="M1037" t="s">
        <v>2229</v>
      </c>
      <c r="N1037" s="7">
        <f>IF(Table3[[#This Row],[Valid Resolution for Type]]="No",1,0)</f>
        <v>1</v>
      </c>
      <c r="O1037" s="7">
        <f>IF(AND(Table3[[#This Row],[Invalid Resolution (for count)]]=0,Table3[[#This Row],[Vote Recorded]]="No"),1,0)</f>
        <v>0</v>
      </c>
      <c r="P1037" s="7">
        <f>IF(AND(Table3[[#This Row],[Invalid Resolution (for count)]]=0,OR(Table3[[#This Row],[Appropriate Change Impact for Resolution]]="No",Table3[[#This Row],[Appropriate Change Category for Resolution]]="No")),1,0)</f>
        <v>0</v>
      </c>
    </row>
    <row r="1038" spans="1:16" x14ac:dyDescent="0.25">
      <c r="A1038" t="s">
        <v>847</v>
      </c>
      <c r="B1038" t="s">
        <v>5</v>
      </c>
      <c r="C1038" t="s">
        <v>848</v>
      </c>
      <c r="D1038" t="s">
        <v>157</v>
      </c>
      <c r="E1038" t="s">
        <v>7</v>
      </c>
      <c r="F1038" t="s">
        <v>16</v>
      </c>
      <c r="I1038" t="s">
        <v>10</v>
      </c>
      <c r="J1038" s="1" t="s">
        <v>2231</v>
      </c>
      <c r="K1038" s="1" t="s">
        <v>2229</v>
      </c>
      <c r="L1038" s="1" t="s">
        <v>2229</v>
      </c>
      <c r="M1038" s="1" t="s">
        <v>2231</v>
      </c>
      <c r="N1038" s="7">
        <f>IF(Table3[[#This Row],[Valid Resolution for Type]]="No",1,0)</f>
        <v>0</v>
      </c>
      <c r="O1038" s="7">
        <f>IF(AND(Table3[[#This Row],[Invalid Resolution (for count)]]=0,Table3[[#This Row],[Vote Recorded]]="No"),1,0)</f>
        <v>1</v>
      </c>
      <c r="P1038" s="7">
        <f>IF(AND(Table3[[#This Row],[Invalid Resolution (for count)]]=0,OR(Table3[[#This Row],[Appropriate Change Impact for Resolution]]="No",Table3[[#This Row],[Appropriate Change Category for Resolution]]="No")),1,0)</f>
        <v>1</v>
      </c>
    </row>
    <row r="1039" spans="1:16" x14ac:dyDescent="0.25">
      <c r="A1039" t="s">
        <v>845</v>
      </c>
      <c r="B1039" t="s">
        <v>5</v>
      </c>
      <c r="C1039" t="s">
        <v>846</v>
      </c>
      <c r="D1039" t="s">
        <v>157</v>
      </c>
      <c r="E1039" t="s">
        <v>7</v>
      </c>
      <c r="F1039" t="s">
        <v>16</v>
      </c>
      <c r="I1039" t="s">
        <v>24</v>
      </c>
      <c r="J1039" s="1" t="s">
        <v>2231</v>
      </c>
      <c r="K1039" s="1" t="s">
        <v>2229</v>
      </c>
      <c r="L1039" s="1" t="s">
        <v>2229</v>
      </c>
      <c r="M1039" s="1" t="s">
        <v>2231</v>
      </c>
      <c r="N1039" s="7">
        <f>IF(Table3[[#This Row],[Valid Resolution for Type]]="No",1,0)</f>
        <v>0</v>
      </c>
      <c r="O1039" s="7">
        <f>IF(AND(Table3[[#This Row],[Invalid Resolution (for count)]]=0,Table3[[#This Row],[Vote Recorded]]="No"),1,0)</f>
        <v>1</v>
      </c>
      <c r="P1039" s="7">
        <f>IF(AND(Table3[[#This Row],[Invalid Resolution (for count)]]=0,OR(Table3[[#This Row],[Appropriate Change Impact for Resolution]]="No",Table3[[#This Row],[Appropriate Change Category for Resolution]]="No")),1,0)</f>
        <v>1</v>
      </c>
    </row>
    <row r="1040" spans="1:16" x14ac:dyDescent="0.25">
      <c r="A1040" t="s">
        <v>843</v>
      </c>
      <c r="B1040" t="s">
        <v>5</v>
      </c>
      <c r="C1040" t="s">
        <v>844</v>
      </c>
      <c r="D1040" t="s">
        <v>157</v>
      </c>
      <c r="E1040" t="s">
        <v>7</v>
      </c>
      <c r="F1040" t="s">
        <v>16</v>
      </c>
      <c r="I1040" t="s">
        <v>10</v>
      </c>
      <c r="J1040" s="1" t="s">
        <v>2231</v>
      </c>
      <c r="K1040" s="1" t="s">
        <v>2229</v>
      </c>
      <c r="L1040" s="1" t="s">
        <v>2229</v>
      </c>
      <c r="M1040" s="1" t="s">
        <v>2231</v>
      </c>
      <c r="N1040" s="7">
        <f>IF(Table3[[#This Row],[Valid Resolution for Type]]="No",1,0)</f>
        <v>0</v>
      </c>
      <c r="O1040" s="7">
        <f>IF(AND(Table3[[#This Row],[Invalid Resolution (for count)]]=0,Table3[[#This Row],[Vote Recorded]]="No"),1,0)</f>
        <v>1</v>
      </c>
      <c r="P1040" s="7">
        <f>IF(AND(Table3[[#This Row],[Invalid Resolution (for count)]]=0,OR(Table3[[#This Row],[Appropriate Change Impact for Resolution]]="No",Table3[[#This Row],[Appropriate Change Category for Resolution]]="No")),1,0)</f>
        <v>1</v>
      </c>
    </row>
    <row r="1041" spans="1:16" x14ac:dyDescent="0.25">
      <c r="A1041" t="s">
        <v>411</v>
      </c>
      <c r="B1041" t="s">
        <v>5</v>
      </c>
      <c r="C1041" t="s">
        <v>412</v>
      </c>
      <c r="D1041" t="s">
        <v>413</v>
      </c>
      <c r="E1041" t="s">
        <v>7</v>
      </c>
      <c r="F1041" t="s">
        <v>22</v>
      </c>
      <c r="G1041" t="s">
        <v>414</v>
      </c>
      <c r="H1041" t="s">
        <v>90</v>
      </c>
      <c r="I1041" t="s">
        <v>24</v>
      </c>
      <c r="J1041" s="1" t="s">
        <v>2229</v>
      </c>
      <c r="K1041" s="1" t="s">
        <v>2231</v>
      </c>
      <c r="L1041" s="1" t="s">
        <v>2229</v>
      </c>
      <c r="M1041" s="1" t="s">
        <v>2229</v>
      </c>
      <c r="N1041" s="7">
        <f>IF(Table3[[#This Row],[Valid Resolution for Type]]="No",1,0)</f>
        <v>1</v>
      </c>
      <c r="O1041" s="7">
        <f>IF(AND(Table3[[#This Row],[Invalid Resolution (for count)]]=0,Table3[[#This Row],[Vote Recorded]]="No"),1,0)</f>
        <v>0</v>
      </c>
      <c r="P1041" s="7">
        <f>IF(AND(Table3[[#This Row],[Invalid Resolution (for count)]]=0,OR(Table3[[#This Row],[Appropriate Change Impact for Resolution]]="No",Table3[[#This Row],[Appropriate Change Category for Resolution]]="No")),1,0)</f>
        <v>0</v>
      </c>
    </row>
    <row r="1042" spans="1:16" x14ac:dyDescent="0.25">
      <c r="A1042" t="s">
        <v>1758</v>
      </c>
      <c r="B1042" t="s">
        <v>5</v>
      </c>
      <c r="C1042" t="s">
        <v>1759</v>
      </c>
      <c r="D1042" t="s">
        <v>830</v>
      </c>
      <c r="E1042" t="s">
        <v>7</v>
      </c>
      <c r="F1042" t="s">
        <v>88</v>
      </c>
      <c r="I1042" t="s">
        <v>10</v>
      </c>
      <c r="J1042" s="1" t="s">
        <v>2229</v>
      </c>
      <c r="K1042" s="1" t="s">
        <v>2229</v>
      </c>
      <c r="L1042" s="1" t="s">
        <v>2231</v>
      </c>
      <c r="M1042" t="s">
        <v>2229</v>
      </c>
      <c r="N1042" s="7">
        <f>IF(Table3[[#This Row],[Valid Resolution for Type]]="No",1,0)</f>
        <v>1</v>
      </c>
      <c r="O1042" s="7">
        <f>IF(AND(Table3[[#This Row],[Invalid Resolution (for count)]]=0,Table3[[#This Row],[Vote Recorded]]="No"),1,0)</f>
        <v>0</v>
      </c>
      <c r="P1042" s="7">
        <f>IF(AND(Table3[[#This Row],[Invalid Resolution (for count)]]=0,OR(Table3[[#This Row],[Appropriate Change Impact for Resolution]]="No",Table3[[#This Row],[Appropriate Change Category for Resolution]]="No")),1,0)</f>
        <v>0</v>
      </c>
    </row>
    <row r="1043" spans="1:16" x14ac:dyDescent="0.25">
      <c r="A1043" t="s">
        <v>1569</v>
      </c>
      <c r="B1043" t="s">
        <v>5</v>
      </c>
      <c r="C1043" t="s">
        <v>1570</v>
      </c>
      <c r="D1043" t="s">
        <v>830</v>
      </c>
      <c r="E1043" t="s">
        <v>7</v>
      </c>
      <c r="F1043" t="s">
        <v>8</v>
      </c>
      <c r="I1043" t="s">
        <v>10</v>
      </c>
      <c r="J1043" s="1" t="s">
        <v>2231</v>
      </c>
      <c r="K1043" s="1" t="s">
        <v>2229</v>
      </c>
      <c r="L1043" s="1" t="s">
        <v>2229</v>
      </c>
      <c r="M1043" t="s">
        <v>2231</v>
      </c>
      <c r="N1043" s="7">
        <f>IF(Table3[[#This Row],[Valid Resolution for Type]]="No",1,0)</f>
        <v>0</v>
      </c>
      <c r="O1043" s="7">
        <f>IF(AND(Table3[[#This Row],[Invalid Resolution (for count)]]=0,Table3[[#This Row],[Vote Recorded]]="No"),1,0)</f>
        <v>1</v>
      </c>
      <c r="P1043" s="7">
        <f>IF(AND(Table3[[#This Row],[Invalid Resolution (for count)]]=0,OR(Table3[[#This Row],[Appropriate Change Impact for Resolution]]="No",Table3[[#This Row],[Appropriate Change Category for Resolution]]="No")),1,0)</f>
        <v>1</v>
      </c>
    </row>
    <row r="1044" spans="1:16" x14ac:dyDescent="0.25">
      <c r="A1044" t="s">
        <v>1469</v>
      </c>
      <c r="B1044" t="s">
        <v>5</v>
      </c>
      <c r="C1044" t="s">
        <v>1470</v>
      </c>
      <c r="D1044" t="s">
        <v>830</v>
      </c>
      <c r="E1044" t="s">
        <v>7</v>
      </c>
      <c r="F1044" t="s">
        <v>16</v>
      </c>
      <c r="I1044" t="s">
        <v>10</v>
      </c>
      <c r="J1044" s="1" t="s">
        <v>2231</v>
      </c>
      <c r="K1044" s="1" t="s">
        <v>2229</v>
      </c>
      <c r="L1044" s="1" t="s">
        <v>2229</v>
      </c>
      <c r="M1044" s="1" t="s">
        <v>2231</v>
      </c>
      <c r="N1044" s="7">
        <f>IF(Table3[[#This Row],[Valid Resolution for Type]]="No",1,0)</f>
        <v>0</v>
      </c>
      <c r="O1044" s="7">
        <f>IF(AND(Table3[[#This Row],[Invalid Resolution (for count)]]=0,Table3[[#This Row],[Vote Recorded]]="No"),1,0)</f>
        <v>1</v>
      </c>
      <c r="P1044" s="7">
        <f>IF(AND(Table3[[#This Row],[Invalid Resolution (for count)]]=0,OR(Table3[[#This Row],[Appropriate Change Impact for Resolution]]="No",Table3[[#This Row],[Appropriate Change Category for Resolution]]="No")),1,0)</f>
        <v>1</v>
      </c>
    </row>
    <row r="1045" spans="1:16" x14ac:dyDescent="0.25">
      <c r="A1045" t="s">
        <v>828</v>
      </c>
      <c r="B1045" t="s">
        <v>5</v>
      </c>
      <c r="C1045" t="s">
        <v>829</v>
      </c>
      <c r="D1045" t="s">
        <v>830</v>
      </c>
      <c r="E1045" t="s">
        <v>7</v>
      </c>
      <c r="F1045" t="s">
        <v>8</v>
      </c>
      <c r="I1045" t="s">
        <v>10</v>
      </c>
      <c r="J1045" s="1" t="s">
        <v>2231</v>
      </c>
      <c r="K1045" s="1" t="s">
        <v>2229</v>
      </c>
      <c r="L1045" s="1" t="s">
        <v>2229</v>
      </c>
      <c r="M1045" t="s">
        <v>2231</v>
      </c>
      <c r="N1045" s="7">
        <f>IF(Table3[[#This Row],[Valid Resolution for Type]]="No",1,0)</f>
        <v>0</v>
      </c>
      <c r="O1045" s="7">
        <f>IF(AND(Table3[[#This Row],[Invalid Resolution (for count)]]=0,Table3[[#This Row],[Vote Recorded]]="No"),1,0)</f>
        <v>1</v>
      </c>
      <c r="P1045" s="7">
        <f>IF(AND(Table3[[#This Row],[Invalid Resolution (for count)]]=0,OR(Table3[[#This Row],[Appropriate Change Impact for Resolution]]="No",Table3[[#This Row],[Appropriate Change Category for Resolution]]="No")),1,0)</f>
        <v>1</v>
      </c>
    </row>
    <row r="1046" spans="1:16" x14ac:dyDescent="0.25">
      <c r="A1046" t="s">
        <v>2218</v>
      </c>
      <c r="B1046" t="s">
        <v>5</v>
      </c>
      <c r="C1046" t="s">
        <v>2219</v>
      </c>
      <c r="D1046" t="s">
        <v>415</v>
      </c>
      <c r="E1046" t="s">
        <v>7</v>
      </c>
      <c r="F1046" t="s">
        <v>8</v>
      </c>
      <c r="I1046" t="s">
        <v>20</v>
      </c>
      <c r="J1046" s="1" t="s">
        <v>2231</v>
      </c>
      <c r="K1046" s="1" t="s">
        <v>2229</v>
      </c>
      <c r="L1046" s="1" t="s">
        <v>2229</v>
      </c>
      <c r="M1046" t="s">
        <v>2231</v>
      </c>
      <c r="N1046" s="7">
        <f>IF(Table3[[#This Row],[Valid Resolution for Type]]="No",1,0)</f>
        <v>0</v>
      </c>
      <c r="O1046" s="7">
        <f>IF(AND(Table3[[#This Row],[Invalid Resolution (for count)]]=0,Table3[[#This Row],[Vote Recorded]]="No"),1,0)</f>
        <v>1</v>
      </c>
      <c r="P1046" s="7">
        <f>IF(AND(Table3[[#This Row],[Invalid Resolution (for count)]]=0,OR(Table3[[#This Row],[Appropriate Change Impact for Resolution]]="No",Table3[[#This Row],[Appropriate Change Category for Resolution]]="No")),1,0)</f>
        <v>1</v>
      </c>
    </row>
    <row r="1047" spans="1:16" x14ac:dyDescent="0.25">
      <c r="A1047" t="s">
        <v>2216</v>
      </c>
      <c r="B1047" t="s">
        <v>5</v>
      </c>
      <c r="C1047" t="s">
        <v>2217</v>
      </c>
      <c r="D1047" t="s">
        <v>415</v>
      </c>
      <c r="E1047" t="s">
        <v>7</v>
      </c>
      <c r="F1047" t="s">
        <v>8</v>
      </c>
      <c r="I1047" t="s">
        <v>10</v>
      </c>
      <c r="J1047" s="1" t="s">
        <v>2231</v>
      </c>
      <c r="K1047" s="1" t="s">
        <v>2229</v>
      </c>
      <c r="L1047" s="1" t="s">
        <v>2229</v>
      </c>
      <c r="M1047" t="s">
        <v>2231</v>
      </c>
      <c r="N1047" s="7">
        <f>IF(Table3[[#This Row],[Valid Resolution for Type]]="No",1,0)</f>
        <v>0</v>
      </c>
      <c r="O1047" s="7">
        <f>IF(AND(Table3[[#This Row],[Invalid Resolution (for count)]]=0,Table3[[#This Row],[Vote Recorded]]="No"),1,0)</f>
        <v>1</v>
      </c>
      <c r="P1047" s="7">
        <f>IF(AND(Table3[[#This Row],[Invalid Resolution (for count)]]=0,OR(Table3[[#This Row],[Appropriate Change Impact for Resolution]]="No",Table3[[#This Row],[Appropriate Change Category for Resolution]]="No")),1,0)</f>
        <v>1</v>
      </c>
    </row>
    <row r="1048" spans="1:16" x14ac:dyDescent="0.25">
      <c r="A1048" t="s">
        <v>1995</v>
      </c>
      <c r="B1048" t="s">
        <v>5</v>
      </c>
      <c r="C1048" t="s">
        <v>1996</v>
      </c>
      <c r="D1048" t="s">
        <v>415</v>
      </c>
      <c r="E1048" t="s">
        <v>7</v>
      </c>
      <c r="F1048" t="s">
        <v>16</v>
      </c>
      <c r="I1048" t="s">
        <v>10</v>
      </c>
      <c r="J1048" s="1" t="s">
        <v>2231</v>
      </c>
      <c r="K1048" s="1" t="s">
        <v>2229</v>
      </c>
      <c r="L1048" s="1" t="s">
        <v>2229</v>
      </c>
      <c r="M1048" s="1" t="s">
        <v>2231</v>
      </c>
      <c r="N1048" s="7">
        <f>IF(Table3[[#This Row],[Valid Resolution for Type]]="No",1,0)</f>
        <v>0</v>
      </c>
      <c r="O1048" s="7">
        <f>IF(AND(Table3[[#This Row],[Invalid Resolution (for count)]]=0,Table3[[#This Row],[Vote Recorded]]="No"),1,0)</f>
        <v>1</v>
      </c>
      <c r="P1048" s="7">
        <f>IF(AND(Table3[[#This Row],[Invalid Resolution (for count)]]=0,OR(Table3[[#This Row],[Appropriate Change Impact for Resolution]]="No",Table3[[#This Row],[Appropriate Change Category for Resolution]]="No")),1,0)</f>
        <v>1</v>
      </c>
    </row>
    <row r="1049" spans="1:16" x14ac:dyDescent="0.25">
      <c r="A1049" t="s">
        <v>1993</v>
      </c>
      <c r="B1049" t="s">
        <v>5</v>
      </c>
      <c r="C1049" t="s">
        <v>1994</v>
      </c>
      <c r="D1049" t="s">
        <v>415</v>
      </c>
      <c r="E1049" t="s">
        <v>7</v>
      </c>
      <c r="F1049" t="s">
        <v>16</v>
      </c>
      <c r="I1049" t="s">
        <v>10</v>
      </c>
      <c r="J1049" s="1" t="s">
        <v>2231</v>
      </c>
      <c r="K1049" s="1" t="s">
        <v>2229</v>
      </c>
      <c r="L1049" s="1" t="s">
        <v>2229</v>
      </c>
      <c r="M1049" s="1" t="s">
        <v>2231</v>
      </c>
      <c r="N1049" s="7">
        <f>IF(Table3[[#This Row],[Valid Resolution for Type]]="No",1,0)</f>
        <v>0</v>
      </c>
      <c r="O1049" s="7">
        <f>IF(AND(Table3[[#This Row],[Invalid Resolution (for count)]]=0,Table3[[#This Row],[Vote Recorded]]="No"),1,0)</f>
        <v>1</v>
      </c>
      <c r="P1049" s="7">
        <f>IF(AND(Table3[[#This Row],[Invalid Resolution (for count)]]=0,OR(Table3[[#This Row],[Appropriate Change Impact for Resolution]]="No",Table3[[#This Row],[Appropriate Change Category for Resolution]]="No")),1,0)</f>
        <v>1</v>
      </c>
    </row>
    <row r="1050" spans="1:16" x14ac:dyDescent="0.25">
      <c r="A1050" t="s">
        <v>1991</v>
      </c>
      <c r="B1050" t="s">
        <v>5</v>
      </c>
      <c r="C1050" t="s">
        <v>1992</v>
      </c>
      <c r="D1050" t="s">
        <v>415</v>
      </c>
      <c r="E1050" t="s">
        <v>7</v>
      </c>
      <c r="F1050" t="s">
        <v>16</v>
      </c>
      <c r="I1050" t="s">
        <v>10</v>
      </c>
      <c r="J1050" s="1" t="s">
        <v>2231</v>
      </c>
      <c r="K1050" s="1" t="s">
        <v>2229</v>
      </c>
      <c r="L1050" s="1" t="s">
        <v>2229</v>
      </c>
      <c r="M1050" s="1" t="s">
        <v>2231</v>
      </c>
      <c r="N1050" s="7">
        <f>IF(Table3[[#This Row],[Valid Resolution for Type]]="No",1,0)</f>
        <v>0</v>
      </c>
      <c r="O1050" s="7">
        <f>IF(AND(Table3[[#This Row],[Invalid Resolution (for count)]]=0,Table3[[#This Row],[Vote Recorded]]="No"),1,0)</f>
        <v>1</v>
      </c>
      <c r="P1050" s="7">
        <f>IF(AND(Table3[[#This Row],[Invalid Resolution (for count)]]=0,OR(Table3[[#This Row],[Appropriate Change Impact for Resolution]]="No",Table3[[#This Row],[Appropriate Change Category for Resolution]]="No")),1,0)</f>
        <v>1</v>
      </c>
    </row>
    <row r="1051" spans="1:16" x14ac:dyDescent="0.25">
      <c r="A1051" t="s">
        <v>1979</v>
      </c>
      <c r="B1051" t="s">
        <v>5</v>
      </c>
      <c r="C1051" t="s">
        <v>1980</v>
      </c>
      <c r="D1051" t="s">
        <v>415</v>
      </c>
      <c r="E1051" t="s">
        <v>7</v>
      </c>
      <c r="F1051" t="s">
        <v>16</v>
      </c>
      <c r="I1051" t="s">
        <v>20</v>
      </c>
      <c r="J1051" s="1" t="s">
        <v>2231</v>
      </c>
      <c r="K1051" s="1" t="s">
        <v>2229</v>
      </c>
      <c r="L1051" s="1" t="s">
        <v>2229</v>
      </c>
      <c r="M1051" s="1" t="s">
        <v>2231</v>
      </c>
      <c r="N1051" s="7">
        <f>IF(Table3[[#This Row],[Valid Resolution for Type]]="No",1,0)</f>
        <v>0</v>
      </c>
      <c r="O1051" s="7">
        <f>IF(AND(Table3[[#This Row],[Invalid Resolution (for count)]]=0,Table3[[#This Row],[Vote Recorded]]="No"),1,0)</f>
        <v>1</v>
      </c>
      <c r="P1051" s="7">
        <f>IF(AND(Table3[[#This Row],[Invalid Resolution (for count)]]=0,OR(Table3[[#This Row],[Appropriate Change Impact for Resolution]]="No",Table3[[#This Row],[Appropriate Change Category for Resolution]]="No")),1,0)</f>
        <v>1</v>
      </c>
    </row>
    <row r="1052" spans="1:16" x14ac:dyDescent="0.25">
      <c r="A1052" t="s">
        <v>1854</v>
      </c>
      <c r="B1052" t="s">
        <v>5</v>
      </c>
      <c r="C1052" t="s">
        <v>1855</v>
      </c>
      <c r="D1052" t="s">
        <v>415</v>
      </c>
      <c r="E1052" t="s">
        <v>7</v>
      </c>
      <c r="F1052" t="s">
        <v>16</v>
      </c>
      <c r="H1052" t="s">
        <v>90</v>
      </c>
      <c r="I1052" t="s">
        <v>20</v>
      </c>
      <c r="J1052" s="1" t="s">
        <v>2231</v>
      </c>
      <c r="K1052" s="1" t="s">
        <v>2229</v>
      </c>
      <c r="L1052" s="1" t="s">
        <v>2231</v>
      </c>
      <c r="M1052" s="1" t="s">
        <v>2231</v>
      </c>
      <c r="N1052" s="7">
        <f>IF(Table3[[#This Row],[Valid Resolution for Type]]="No",1,0)</f>
        <v>0</v>
      </c>
      <c r="O1052" s="7">
        <f>IF(AND(Table3[[#This Row],[Invalid Resolution (for count)]]=0,Table3[[#This Row],[Vote Recorded]]="No"),1,0)</f>
        <v>1</v>
      </c>
      <c r="P1052" s="7">
        <f>IF(AND(Table3[[#This Row],[Invalid Resolution (for count)]]=0,OR(Table3[[#This Row],[Appropriate Change Impact for Resolution]]="No",Table3[[#This Row],[Appropriate Change Category for Resolution]]="No")),1,0)</f>
        <v>0</v>
      </c>
    </row>
    <row r="1053" spans="1:16" x14ac:dyDescent="0.25">
      <c r="A1053" t="s">
        <v>2196</v>
      </c>
      <c r="B1053" t="s">
        <v>540</v>
      </c>
      <c r="C1053" t="s">
        <v>2197</v>
      </c>
      <c r="D1053" t="s">
        <v>2193</v>
      </c>
      <c r="E1053" t="s">
        <v>7</v>
      </c>
      <c r="F1053" t="s">
        <v>88</v>
      </c>
      <c r="H1053" t="s">
        <v>90</v>
      </c>
      <c r="J1053" s="1" t="s">
        <v>2229</v>
      </c>
      <c r="K1053" s="1" t="s">
        <v>2229</v>
      </c>
      <c r="L1053" s="1" t="s">
        <v>2229</v>
      </c>
      <c r="M1053" t="s">
        <v>2231</v>
      </c>
      <c r="N1053" s="7">
        <f>IF(Table3[[#This Row],[Valid Resolution for Type]]="No",1,0)</f>
        <v>1</v>
      </c>
      <c r="O1053" s="7">
        <f>IF(AND(Table3[[#This Row],[Invalid Resolution (for count)]]=0,Table3[[#This Row],[Vote Recorded]]="No"),1,0)</f>
        <v>0</v>
      </c>
      <c r="P1053" s="7">
        <f>IF(AND(Table3[[#This Row],[Invalid Resolution (for count)]]=0,OR(Table3[[#This Row],[Appropriate Change Impact for Resolution]]="No",Table3[[#This Row],[Appropriate Change Category for Resolution]]="No")),1,0)</f>
        <v>0</v>
      </c>
    </row>
    <row r="1054" spans="1:16" x14ac:dyDescent="0.25">
      <c r="A1054" t="s">
        <v>2194</v>
      </c>
      <c r="B1054" t="s">
        <v>540</v>
      </c>
      <c r="C1054" t="s">
        <v>2195</v>
      </c>
      <c r="D1054" t="s">
        <v>2193</v>
      </c>
      <c r="E1054" t="s">
        <v>7</v>
      </c>
      <c r="F1054" t="s">
        <v>88</v>
      </c>
      <c r="H1054" t="s">
        <v>90</v>
      </c>
      <c r="J1054" s="1" t="s">
        <v>2229</v>
      </c>
      <c r="K1054" s="1" t="s">
        <v>2229</v>
      </c>
      <c r="L1054" s="1" t="s">
        <v>2229</v>
      </c>
      <c r="M1054" t="s">
        <v>2231</v>
      </c>
      <c r="N1054" s="7">
        <f>IF(Table3[[#This Row],[Valid Resolution for Type]]="No",1,0)</f>
        <v>1</v>
      </c>
      <c r="O1054" s="7">
        <f>IF(AND(Table3[[#This Row],[Invalid Resolution (for count)]]=0,Table3[[#This Row],[Vote Recorded]]="No"),1,0)</f>
        <v>0</v>
      </c>
      <c r="P1054" s="7">
        <f>IF(AND(Table3[[#This Row],[Invalid Resolution (for count)]]=0,OR(Table3[[#This Row],[Appropriate Change Impact for Resolution]]="No",Table3[[#This Row],[Appropriate Change Category for Resolution]]="No")),1,0)</f>
        <v>0</v>
      </c>
    </row>
    <row r="1055" spans="1:16" x14ac:dyDescent="0.25">
      <c r="A1055" t="s">
        <v>2191</v>
      </c>
      <c r="B1055" t="s">
        <v>25</v>
      </c>
      <c r="C1055" t="s">
        <v>2192</v>
      </c>
      <c r="D1055" t="s">
        <v>2193</v>
      </c>
      <c r="E1055" t="s">
        <v>7</v>
      </c>
      <c r="F1055" t="s">
        <v>16</v>
      </c>
      <c r="H1055" t="s">
        <v>90</v>
      </c>
      <c r="J1055" s="1" t="s">
        <v>2229</v>
      </c>
      <c r="K1055" s="1" t="s">
        <v>2229</v>
      </c>
      <c r="L1055" s="1" t="s">
        <v>2231</v>
      </c>
      <c r="M1055" t="s">
        <v>2229</v>
      </c>
      <c r="N1055" s="7">
        <f>IF(Table3[[#This Row],[Valid Resolution for Type]]="No",1,0)</f>
        <v>1</v>
      </c>
      <c r="O1055" s="7">
        <f>IF(AND(Table3[[#This Row],[Invalid Resolution (for count)]]=0,Table3[[#This Row],[Vote Recorded]]="No"),1,0)</f>
        <v>0</v>
      </c>
      <c r="P1055" s="7">
        <f>IF(AND(Table3[[#This Row],[Invalid Resolution (for count)]]=0,OR(Table3[[#This Row],[Appropriate Change Impact for Resolution]]="No",Table3[[#This Row],[Appropriate Change Category for Resolution]]="No")),1,0)</f>
        <v>0</v>
      </c>
    </row>
    <row r="1056" spans="1:16" x14ac:dyDescent="0.25">
      <c r="A1056" t="s">
        <v>2214</v>
      </c>
      <c r="B1056" t="s">
        <v>5</v>
      </c>
      <c r="C1056" t="s">
        <v>2215</v>
      </c>
      <c r="D1056" t="s">
        <v>555</v>
      </c>
      <c r="E1056" t="s">
        <v>7</v>
      </c>
      <c r="F1056" t="s">
        <v>8</v>
      </c>
      <c r="H1056" t="s">
        <v>146</v>
      </c>
      <c r="I1056" t="s">
        <v>10</v>
      </c>
      <c r="J1056" s="1" t="s">
        <v>2231</v>
      </c>
      <c r="K1056" s="1" t="s">
        <v>2229</v>
      </c>
      <c r="L1056" s="1" t="s">
        <v>2231</v>
      </c>
      <c r="M1056" t="s">
        <v>2231</v>
      </c>
      <c r="N1056" s="7">
        <f>IF(Table3[[#This Row],[Valid Resolution for Type]]="No",1,0)</f>
        <v>0</v>
      </c>
      <c r="O1056" s="7">
        <f>IF(AND(Table3[[#This Row],[Invalid Resolution (for count)]]=0,Table3[[#This Row],[Vote Recorded]]="No"),1,0)</f>
        <v>1</v>
      </c>
      <c r="P1056" s="7">
        <f>IF(AND(Table3[[#This Row],[Invalid Resolution (for count)]]=0,OR(Table3[[#This Row],[Appropriate Change Impact for Resolution]]="No",Table3[[#This Row],[Appropriate Change Category for Resolution]]="No")),1,0)</f>
        <v>0</v>
      </c>
    </row>
    <row r="1057" spans="1:16" x14ac:dyDescent="0.25">
      <c r="A1057" t="s">
        <v>2210</v>
      </c>
      <c r="B1057" t="s">
        <v>5</v>
      </c>
      <c r="C1057" t="s">
        <v>2211</v>
      </c>
      <c r="D1057" t="s">
        <v>555</v>
      </c>
      <c r="E1057" t="s">
        <v>7</v>
      </c>
      <c r="F1057" t="s">
        <v>324</v>
      </c>
      <c r="I1057" t="s">
        <v>20</v>
      </c>
      <c r="J1057" s="1" t="s">
        <v>2231</v>
      </c>
      <c r="K1057" s="1" t="s">
        <v>2229</v>
      </c>
      <c r="L1057" s="1" t="s">
        <v>2231</v>
      </c>
      <c r="M1057" t="s">
        <v>2229</v>
      </c>
      <c r="N1057" s="7">
        <f>IF(Table3[[#This Row],[Valid Resolution for Type]]="No",1,0)</f>
        <v>0</v>
      </c>
      <c r="O1057" s="7">
        <f>IF(AND(Table3[[#This Row],[Invalid Resolution (for count)]]=0,Table3[[#This Row],[Vote Recorded]]="No"),1,0)</f>
        <v>1</v>
      </c>
      <c r="P1057" s="7">
        <f>IF(AND(Table3[[#This Row],[Invalid Resolution (for count)]]=0,OR(Table3[[#This Row],[Appropriate Change Impact for Resolution]]="No",Table3[[#This Row],[Appropriate Change Category for Resolution]]="No")),1,0)</f>
        <v>1</v>
      </c>
    </row>
    <row r="1058" spans="1:16" x14ac:dyDescent="0.25">
      <c r="A1058" t="s">
        <v>2206</v>
      </c>
      <c r="B1058" t="s">
        <v>5</v>
      </c>
      <c r="C1058" t="s">
        <v>2207</v>
      </c>
      <c r="D1058" t="s">
        <v>555</v>
      </c>
      <c r="E1058" t="s">
        <v>7</v>
      </c>
      <c r="F1058" t="s">
        <v>324</v>
      </c>
      <c r="I1058" t="s">
        <v>10</v>
      </c>
      <c r="J1058" s="1" t="s">
        <v>2231</v>
      </c>
      <c r="K1058" s="1" t="s">
        <v>2229</v>
      </c>
      <c r="L1058" s="1" t="s">
        <v>2231</v>
      </c>
      <c r="M1058" t="s">
        <v>2229</v>
      </c>
      <c r="N1058" s="7">
        <f>IF(Table3[[#This Row],[Valid Resolution for Type]]="No",1,0)</f>
        <v>0</v>
      </c>
      <c r="O1058" s="7">
        <f>IF(AND(Table3[[#This Row],[Invalid Resolution (for count)]]=0,Table3[[#This Row],[Vote Recorded]]="No"),1,0)</f>
        <v>1</v>
      </c>
      <c r="P1058" s="7">
        <f>IF(AND(Table3[[#This Row],[Invalid Resolution (for count)]]=0,OR(Table3[[#This Row],[Appropriate Change Impact for Resolution]]="No",Table3[[#This Row],[Appropriate Change Category for Resolution]]="No")),1,0)</f>
        <v>1</v>
      </c>
    </row>
    <row r="1059" spans="1:16" x14ac:dyDescent="0.25">
      <c r="A1059" t="s">
        <v>2189</v>
      </c>
      <c r="B1059" t="s">
        <v>5</v>
      </c>
      <c r="C1059" t="s">
        <v>2190</v>
      </c>
      <c r="D1059" t="s">
        <v>555</v>
      </c>
      <c r="E1059" t="s">
        <v>7</v>
      </c>
      <c r="F1059" t="s">
        <v>16</v>
      </c>
      <c r="I1059" t="s">
        <v>20</v>
      </c>
      <c r="J1059" s="1" t="s">
        <v>2231</v>
      </c>
      <c r="K1059" s="1" t="s">
        <v>2229</v>
      </c>
      <c r="L1059" s="1" t="s">
        <v>2229</v>
      </c>
      <c r="M1059" s="1" t="s">
        <v>2231</v>
      </c>
      <c r="N1059" s="7">
        <f>IF(Table3[[#This Row],[Valid Resolution for Type]]="No",1,0)</f>
        <v>0</v>
      </c>
      <c r="O1059" s="7">
        <f>IF(AND(Table3[[#This Row],[Invalid Resolution (for count)]]=0,Table3[[#This Row],[Vote Recorded]]="No"),1,0)</f>
        <v>1</v>
      </c>
      <c r="P1059" s="7">
        <f>IF(AND(Table3[[#This Row],[Invalid Resolution (for count)]]=0,OR(Table3[[#This Row],[Appropriate Change Impact for Resolution]]="No",Table3[[#This Row],[Appropriate Change Category for Resolution]]="No")),1,0)</f>
        <v>1</v>
      </c>
    </row>
    <row r="1060" spans="1:16" x14ac:dyDescent="0.25">
      <c r="A1060" t="s">
        <v>2025</v>
      </c>
      <c r="B1060" t="s">
        <v>5</v>
      </c>
      <c r="C1060" t="s">
        <v>2026</v>
      </c>
      <c r="D1060" t="s">
        <v>555</v>
      </c>
      <c r="E1060" t="s">
        <v>7</v>
      </c>
      <c r="F1060" t="s">
        <v>16</v>
      </c>
      <c r="I1060" t="s">
        <v>10</v>
      </c>
      <c r="J1060" s="1" t="s">
        <v>2231</v>
      </c>
      <c r="K1060" s="1" t="s">
        <v>2229</v>
      </c>
      <c r="L1060" s="1" t="s">
        <v>2229</v>
      </c>
      <c r="M1060" s="1" t="s">
        <v>2231</v>
      </c>
      <c r="N1060" s="7">
        <f>IF(Table3[[#This Row],[Valid Resolution for Type]]="No",1,0)</f>
        <v>0</v>
      </c>
      <c r="O1060" s="7">
        <f>IF(AND(Table3[[#This Row],[Invalid Resolution (for count)]]=0,Table3[[#This Row],[Vote Recorded]]="No"),1,0)</f>
        <v>1</v>
      </c>
      <c r="P1060" s="7">
        <f>IF(AND(Table3[[#This Row],[Invalid Resolution (for count)]]=0,OR(Table3[[#This Row],[Appropriate Change Impact for Resolution]]="No",Table3[[#This Row],[Appropriate Change Category for Resolution]]="No")),1,0)</f>
        <v>1</v>
      </c>
    </row>
    <row r="1061" spans="1:16" x14ac:dyDescent="0.25">
      <c r="A1061" t="s">
        <v>2023</v>
      </c>
      <c r="B1061" t="s">
        <v>5</v>
      </c>
      <c r="C1061" t="s">
        <v>2024</v>
      </c>
      <c r="D1061" t="s">
        <v>555</v>
      </c>
      <c r="E1061" t="s">
        <v>7</v>
      </c>
      <c r="F1061" t="s">
        <v>16</v>
      </c>
      <c r="H1061" t="s">
        <v>554</v>
      </c>
      <c r="I1061" t="s">
        <v>10</v>
      </c>
      <c r="J1061" s="1" t="s">
        <v>2231</v>
      </c>
      <c r="K1061" s="1" t="s">
        <v>2229</v>
      </c>
      <c r="L1061" s="1" t="s">
        <v>2231</v>
      </c>
      <c r="M1061" s="1" t="s">
        <v>2231</v>
      </c>
      <c r="N1061" s="7">
        <f>IF(Table3[[#This Row],[Valid Resolution for Type]]="No",1,0)</f>
        <v>0</v>
      </c>
      <c r="O1061" s="7">
        <f>IF(AND(Table3[[#This Row],[Invalid Resolution (for count)]]=0,Table3[[#This Row],[Vote Recorded]]="No"),1,0)</f>
        <v>1</v>
      </c>
      <c r="P1061" s="7">
        <f>IF(AND(Table3[[#This Row],[Invalid Resolution (for count)]]=0,OR(Table3[[#This Row],[Appropriate Change Impact for Resolution]]="No",Table3[[#This Row],[Appropriate Change Category for Resolution]]="No")),1,0)</f>
        <v>0</v>
      </c>
    </row>
    <row r="1062" spans="1:16" x14ac:dyDescent="0.25">
      <c r="A1062" t="s">
        <v>2021</v>
      </c>
      <c r="B1062" t="s">
        <v>5</v>
      </c>
      <c r="C1062" t="s">
        <v>2022</v>
      </c>
      <c r="D1062" t="s">
        <v>555</v>
      </c>
      <c r="E1062" t="s">
        <v>7</v>
      </c>
      <c r="F1062" t="s">
        <v>324</v>
      </c>
      <c r="I1062" t="s">
        <v>10</v>
      </c>
      <c r="J1062" s="1" t="s">
        <v>2231</v>
      </c>
      <c r="K1062" s="1" t="s">
        <v>2229</v>
      </c>
      <c r="L1062" s="1" t="s">
        <v>2231</v>
      </c>
      <c r="M1062" t="s">
        <v>2229</v>
      </c>
      <c r="N1062" s="7">
        <f>IF(Table3[[#This Row],[Valid Resolution for Type]]="No",1,0)</f>
        <v>0</v>
      </c>
      <c r="O1062" s="7">
        <f>IF(AND(Table3[[#This Row],[Invalid Resolution (for count)]]=0,Table3[[#This Row],[Vote Recorded]]="No"),1,0)</f>
        <v>1</v>
      </c>
      <c r="P1062" s="7">
        <f>IF(AND(Table3[[#This Row],[Invalid Resolution (for count)]]=0,OR(Table3[[#This Row],[Appropriate Change Impact for Resolution]]="No",Table3[[#This Row],[Appropriate Change Category for Resolution]]="No")),1,0)</f>
        <v>1</v>
      </c>
    </row>
    <row r="1063" spans="1:16" x14ac:dyDescent="0.25">
      <c r="A1063" t="s">
        <v>2011</v>
      </c>
      <c r="B1063" t="s">
        <v>5</v>
      </c>
      <c r="C1063" t="s">
        <v>2012</v>
      </c>
      <c r="D1063" t="s">
        <v>555</v>
      </c>
      <c r="E1063" t="s">
        <v>7</v>
      </c>
      <c r="F1063" t="s">
        <v>324</v>
      </c>
      <c r="I1063" t="s">
        <v>24</v>
      </c>
      <c r="J1063" s="1" t="s">
        <v>2231</v>
      </c>
      <c r="K1063" s="1" t="s">
        <v>2229</v>
      </c>
      <c r="L1063" s="1" t="s">
        <v>2231</v>
      </c>
      <c r="M1063" t="s">
        <v>2229</v>
      </c>
      <c r="N1063" s="7">
        <f>IF(Table3[[#This Row],[Valid Resolution for Type]]="No",1,0)</f>
        <v>0</v>
      </c>
      <c r="O1063" s="7">
        <f>IF(AND(Table3[[#This Row],[Invalid Resolution (for count)]]=0,Table3[[#This Row],[Vote Recorded]]="No"),1,0)</f>
        <v>1</v>
      </c>
      <c r="P1063" s="7">
        <f>IF(AND(Table3[[#This Row],[Invalid Resolution (for count)]]=0,OR(Table3[[#This Row],[Appropriate Change Impact for Resolution]]="No",Table3[[#This Row],[Appropriate Change Category for Resolution]]="No")),1,0)</f>
        <v>1</v>
      </c>
    </row>
    <row r="1064" spans="1:16" x14ac:dyDescent="0.25">
      <c r="A1064" t="s">
        <v>2009</v>
      </c>
      <c r="B1064" t="s">
        <v>5</v>
      </c>
      <c r="C1064" t="s">
        <v>2010</v>
      </c>
      <c r="D1064" t="s">
        <v>555</v>
      </c>
      <c r="E1064" t="s">
        <v>7</v>
      </c>
      <c r="F1064" t="s">
        <v>324</v>
      </c>
      <c r="I1064" t="s">
        <v>24</v>
      </c>
      <c r="J1064" s="1" t="s">
        <v>2231</v>
      </c>
      <c r="K1064" s="1" t="s">
        <v>2229</v>
      </c>
      <c r="L1064" s="1" t="s">
        <v>2231</v>
      </c>
      <c r="M1064" t="s">
        <v>2229</v>
      </c>
      <c r="N1064" s="7">
        <f>IF(Table3[[#This Row],[Valid Resolution for Type]]="No",1,0)</f>
        <v>0</v>
      </c>
      <c r="O1064" s="7">
        <f>IF(AND(Table3[[#This Row],[Invalid Resolution (for count)]]=0,Table3[[#This Row],[Vote Recorded]]="No"),1,0)</f>
        <v>1</v>
      </c>
      <c r="P1064" s="7">
        <f>IF(AND(Table3[[#This Row],[Invalid Resolution (for count)]]=0,OR(Table3[[#This Row],[Appropriate Change Impact for Resolution]]="No",Table3[[#This Row],[Appropriate Change Category for Resolution]]="No")),1,0)</f>
        <v>1</v>
      </c>
    </row>
    <row r="1065" spans="1:16" x14ac:dyDescent="0.25">
      <c r="A1065" t="s">
        <v>2007</v>
      </c>
      <c r="B1065" t="s">
        <v>5</v>
      </c>
      <c r="C1065" t="s">
        <v>2008</v>
      </c>
      <c r="D1065" t="s">
        <v>555</v>
      </c>
      <c r="E1065" t="s">
        <v>7</v>
      </c>
      <c r="F1065" t="s">
        <v>324</v>
      </c>
      <c r="I1065" t="s">
        <v>20</v>
      </c>
      <c r="J1065" s="1" t="s">
        <v>2231</v>
      </c>
      <c r="K1065" s="1" t="s">
        <v>2229</v>
      </c>
      <c r="L1065" s="1" t="s">
        <v>2231</v>
      </c>
      <c r="M1065" t="s">
        <v>2229</v>
      </c>
      <c r="N1065" s="7">
        <f>IF(Table3[[#This Row],[Valid Resolution for Type]]="No",1,0)</f>
        <v>0</v>
      </c>
      <c r="O1065" s="7">
        <f>IF(AND(Table3[[#This Row],[Invalid Resolution (for count)]]=0,Table3[[#This Row],[Vote Recorded]]="No"),1,0)</f>
        <v>1</v>
      </c>
      <c r="P1065" s="7">
        <f>IF(AND(Table3[[#This Row],[Invalid Resolution (for count)]]=0,OR(Table3[[#This Row],[Appropriate Change Impact for Resolution]]="No",Table3[[#This Row],[Appropriate Change Category for Resolution]]="No")),1,0)</f>
        <v>1</v>
      </c>
    </row>
    <row r="1066" spans="1:16" x14ac:dyDescent="0.25">
      <c r="A1066" t="s">
        <v>1967</v>
      </c>
      <c r="B1066" t="s">
        <v>5</v>
      </c>
      <c r="C1066" t="s">
        <v>1968</v>
      </c>
      <c r="D1066" t="s">
        <v>555</v>
      </c>
      <c r="E1066" t="s">
        <v>7</v>
      </c>
      <c r="F1066" t="s">
        <v>16</v>
      </c>
      <c r="H1066" t="s">
        <v>90</v>
      </c>
      <c r="I1066" t="s">
        <v>20</v>
      </c>
      <c r="J1066" s="1" t="s">
        <v>2231</v>
      </c>
      <c r="K1066" s="1" t="s">
        <v>2229</v>
      </c>
      <c r="L1066" s="1" t="s">
        <v>2231</v>
      </c>
      <c r="M1066" s="1" t="s">
        <v>2231</v>
      </c>
      <c r="N1066" s="7">
        <f>IF(Table3[[#This Row],[Valid Resolution for Type]]="No",1,0)</f>
        <v>0</v>
      </c>
      <c r="O1066" s="7">
        <f>IF(AND(Table3[[#This Row],[Invalid Resolution (for count)]]=0,Table3[[#This Row],[Vote Recorded]]="No"),1,0)</f>
        <v>1</v>
      </c>
      <c r="P1066" s="7">
        <f>IF(AND(Table3[[#This Row],[Invalid Resolution (for count)]]=0,OR(Table3[[#This Row],[Appropriate Change Impact for Resolution]]="No",Table3[[#This Row],[Appropriate Change Category for Resolution]]="No")),1,0)</f>
        <v>0</v>
      </c>
    </row>
    <row r="1067" spans="1:16" x14ac:dyDescent="0.25">
      <c r="A1067" t="s">
        <v>1963</v>
      </c>
      <c r="B1067" t="s">
        <v>5</v>
      </c>
      <c r="C1067" t="s">
        <v>1964</v>
      </c>
      <c r="D1067" t="s">
        <v>555</v>
      </c>
      <c r="E1067" t="s">
        <v>7</v>
      </c>
      <c r="F1067" t="s">
        <v>324</v>
      </c>
      <c r="I1067" t="s">
        <v>10</v>
      </c>
      <c r="J1067" s="1" t="s">
        <v>2231</v>
      </c>
      <c r="K1067" s="1" t="s">
        <v>2229</v>
      </c>
      <c r="L1067" s="1" t="s">
        <v>2231</v>
      </c>
      <c r="M1067" t="s">
        <v>2229</v>
      </c>
      <c r="N1067" s="7">
        <f>IF(Table3[[#This Row],[Valid Resolution for Type]]="No",1,0)</f>
        <v>0</v>
      </c>
      <c r="O1067" s="7">
        <f>IF(AND(Table3[[#This Row],[Invalid Resolution (for count)]]=0,Table3[[#This Row],[Vote Recorded]]="No"),1,0)</f>
        <v>1</v>
      </c>
      <c r="P1067" s="7">
        <f>IF(AND(Table3[[#This Row],[Invalid Resolution (for count)]]=0,OR(Table3[[#This Row],[Appropriate Change Impact for Resolution]]="No",Table3[[#This Row],[Appropriate Change Category for Resolution]]="No")),1,0)</f>
        <v>1</v>
      </c>
    </row>
    <row r="1068" spans="1:16" x14ac:dyDescent="0.25">
      <c r="A1068" t="s">
        <v>1961</v>
      </c>
      <c r="B1068" t="s">
        <v>25</v>
      </c>
      <c r="C1068" t="s">
        <v>1962</v>
      </c>
      <c r="D1068" t="s">
        <v>555</v>
      </c>
      <c r="E1068" t="s">
        <v>7</v>
      </c>
      <c r="F1068" t="s">
        <v>22</v>
      </c>
      <c r="J1068" s="1" t="s">
        <v>2231</v>
      </c>
      <c r="K1068" s="1" t="s">
        <v>2229</v>
      </c>
      <c r="L1068" s="1" t="s">
        <v>2231</v>
      </c>
      <c r="M1068" t="s">
        <v>2231</v>
      </c>
      <c r="N1068" s="7">
        <f>IF(Table3[[#This Row],[Valid Resolution for Type]]="No",1,0)</f>
        <v>0</v>
      </c>
      <c r="O1068" s="7">
        <f>IF(AND(Table3[[#This Row],[Invalid Resolution (for count)]]=0,Table3[[#This Row],[Vote Recorded]]="No"),1,0)</f>
        <v>1</v>
      </c>
      <c r="P1068" s="7">
        <f>IF(AND(Table3[[#This Row],[Invalid Resolution (for count)]]=0,OR(Table3[[#This Row],[Appropriate Change Impact for Resolution]]="No",Table3[[#This Row],[Appropriate Change Category for Resolution]]="No")),1,0)</f>
        <v>0</v>
      </c>
    </row>
    <row r="1069" spans="1:16" x14ac:dyDescent="0.25">
      <c r="A1069" t="s">
        <v>1862</v>
      </c>
      <c r="B1069" t="s">
        <v>5</v>
      </c>
      <c r="C1069" t="s">
        <v>1863</v>
      </c>
      <c r="D1069" t="s">
        <v>555</v>
      </c>
      <c r="E1069" t="s">
        <v>7</v>
      </c>
      <c r="F1069" t="s">
        <v>16</v>
      </c>
      <c r="H1069" t="s">
        <v>90</v>
      </c>
      <c r="I1069" t="s">
        <v>24</v>
      </c>
      <c r="J1069" s="1" t="s">
        <v>2231</v>
      </c>
      <c r="K1069" s="1" t="s">
        <v>2229</v>
      </c>
      <c r="L1069" s="1" t="s">
        <v>2231</v>
      </c>
      <c r="M1069" s="1" t="s">
        <v>2231</v>
      </c>
      <c r="N1069" s="7">
        <f>IF(Table3[[#This Row],[Valid Resolution for Type]]="No",1,0)</f>
        <v>0</v>
      </c>
      <c r="O1069" s="7">
        <f>IF(AND(Table3[[#This Row],[Invalid Resolution (for count)]]=0,Table3[[#This Row],[Vote Recorded]]="No"),1,0)</f>
        <v>1</v>
      </c>
      <c r="P1069" s="7">
        <f>IF(AND(Table3[[#This Row],[Invalid Resolution (for count)]]=0,OR(Table3[[#This Row],[Appropriate Change Impact for Resolution]]="No",Table3[[#This Row],[Appropriate Change Category for Resolution]]="No")),1,0)</f>
        <v>0</v>
      </c>
    </row>
    <row r="1070" spans="1:16" x14ac:dyDescent="0.25">
      <c r="A1070" t="s">
        <v>1858</v>
      </c>
      <c r="B1070" t="s">
        <v>5</v>
      </c>
      <c r="C1070" t="s">
        <v>1859</v>
      </c>
      <c r="D1070" t="s">
        <v>555</v>
      </c>
      <c r="E1070" t="s">
        <v>7</v>
      </c>
      <c r="F1070" t="s">
        <v>16</v>
      </c>
      <c r="H1070" t="s">
        <v>146</v>
      </c>
      <c r="I1070" t="s">
        <v>10</v>
      </c>
      <c r="J1070" s="1" t="s">
        <v>2231</v>
      </c>
      <c r="K1070" s="1" t="s">
        <v>2229</v>
      </c>
      <c r="L1070" s="1" t="s">
        <v>2231</v>
      </c>
      <c r="M1070" s="1" t="s">
        <v>2231</v>
      </c>
      <c r="N1070" s="7">
        <f>IF(Table3[[#This Row],[Valid Resolution for Type]]="No",1,0)</f>
        <v>0</v>
      </c>
      <c r="O1070" s="7">
        <f>IF(AND(Table3[[#This Row],[Invalid Resolution (for count)]]=0,Table3[[#This Row],[Vote Recorded]]="No"),1,0)</f>
        <v>1</v>
      </c>
      <c r="P1070" s="7">
        <f>IF(AND(Table3[[#This Row],[Invalid Resolution (for count)]]=0,OR(Table3[[#This Row],[Appropriate Change Impact for Resolution]]="No",Table3[[#This Row],[Appropriate Change Category for Resolution]]="No")),1,0)</f>
        <v>0</v>
      </c>
    </row>
    <row r="1071" spans="1:16" x14ac:dyDescent="0.25">
      <c r="A1071" t="s">
        <v>1850</v>
      </c>
      <c r="B1071" t="s">
        <v>5</v>
      </c>
      <c r="C1071" t="s">
        <v>1851</v>
      </c>
      <c r="D1071" t="s">
        <v>555</v>
      </c>
      <c r="E1071" t="s">
        <v>7</v>
      </c>
      <c r="F1071" t="s">
        <v>16</v>
      </c>
      <c r="H1071" t="s">
        <v>90</v>
      </c>
      <c r="I1071" t="s">
        <v>20</v>
      </c>
      <c r="J1071" s="1" t="s">
        <v>2231</v>
      </c>
      <c r="K1071" s="1" t="s">
        <v>2229</v>
      </c>
      <c r="L1071" s="1" t="s">
        <v>2231</v>
      </c>
      <c r="M1071" s="1" t="s">
        <v>2231</v>
      </c>
      <c r="N1071" s="7">
        <f>IF(Table3[[#This Row],[Valid Resolution for Type]]="No",1,0)</f>
        <v>0</v>
      </c>
      <c r="O1071" s="7">
        <f>IF(AND(Table3[[#This Row],[Invalid Resolution (for count)]]=0,Table3[[#This Row],[Vote Recorded]]="No"),1,0)</f>
        <v>1</v>
      </c>
      <c r="P1071" s="7">
        <f>IF(AND(Table3[[#This Row],[Invalid Resolution (for count)]]=0,OR(Table3[[#This Row],[Appropriate Change Impact for Resolution]]="No",Table3[[#This Row],[Appropriate Change Category for Resolution]]="No")),1,0)</f>
        <v>0</v>
      </c>
    </row>
    <row r="1072" spans="1:16" x14ac:dyDescent="0.25">
      <c r="A1072" t="s">
        <v>1576</v>
      </c>
      <c r="B1072" t="s">
        <v>5</v>
      </c>
      <c r="C1072" t="s">
        <v>1577</v>
      </c>
      <c r="D1072" t="s">
        <v>555</v>
      </c>
      <c r="E1072" t="s">
        <v>7</v>
      </c>
      <c r="F1072" t="s">
        <v>16</v>
      </c>
      <c r="I1072" t="s">
        <v>20</v>
      </c>
      <c r="J1072" s="1" t="s">
        <v>2231</v>
      </c>
      <c r="K1072" s="1" t="s">
        <v>2229</v>
      </c>
      <c r="L1072" s="1" t="s">
        <v>2229</v>
      </c>
      <c r="M1072" s="1" t="s">
        <v>2231</v>
      </c>
      <c r="N1072" s="7">
        <f>IF(Table3[[#This Row],[Valid Resolution for Type]]="No",1,0)</f>
        <v>0</v>
      </c>
      <c r="O1072" s="7">
        <f>IF(AND(Table3[[#This Row],[Invalid Resolution (for count)]]=0,Table3[[#This Row],[Vote Recorded]]="No"),1,0)</f>
        <v>1</v>
      </c>
      <c r="P1072" s="7">
        <f>IF(AND(Table3[[#This Row],[Invalid Resolution (for count)]]=0,OR(Table3[[#This Row],[Appropriate Change Impact for Resolution]]="No",Table3[[#This Row],[Appropriate Change Category for Resolution]]="No")),1,0)</f>
        <v>1</v>
      </c>
    </row>
    <row r="1073" spans="1:16" x14ac:dyDescent="0.25">
      <c r="A1073" t="s">
        <v>1563</v>
      </c>
      <c r="B1073" t="s">
        <v>5</v>
      </c>
      <c r="C1073" t="s">
        <v>1564</v>
      </c>
      <c r="D1073" t="s">
        <v>555</v>
      </c>
      <c r="E1073" t="s">
        <v>7</v>
      </c>
      <c r="F1073" t="s">
        <v>16</v>
      </c>
      <c r="H1073" t="s">
        <v>554</v>
      </c>
      <c r="I1073" t="s">
        <v>10</v>
      </c>
      <c r="J1073" s="1" t="s">
        <v>2231</v>
      </c>
      <c r="K1073" s="1" t="s">
        <v>2229</v>
      </c>
      <c r="L1073" s="1" t="s">
        <v>2231</v>
      </c>
      <c r="M1073" s="1" t="s">
        <v>2231</v>
      </c>
      <c r="N1073" s="7">
        <f>IF(Table3[[#This Row],[Valid Resolution for Type]]="No",1,0)</f>
        <v>0</v>
      </c>
      <c r="O1073" s="7">
        <f>IF(AND(Table3[[#This Row],[Invalid Resolution (for count)]]=0,Table3[[#This Row],[Vote Recorded]]="No"),1,0)</f>
        <v>1</v>
      </c>
      <c r="P1073" s="7">
        <f>IF(AND(Table3[[#This Row],[Invalid Resolution (for count)]]=0,OR(Table3[[#This Row],[Appropriate Change Impact for Resolution]]="No",Table3[[#This Row],[Appropriate Change Category for Resolution]]="No")),1,0)</f>
        <v>0</v>
      </c>
    </row>
    <row r="1074" spans="1:16" x14ac:dyDescent="0.25">
      <c r="A1074" t="s">
        <v>1561</v>
      </c>
      <c r="B1074" t="s">
        <v>5</v>
      </c>
      <c r="C1074" t="s">
        <v>1562</v>
      </c>
      <c r="D1074" t="s">
        <v>555</v>
      </c>
      <c r="E1074" t="s">
        <v>7</v>
      </c>
      <c r="F1074" t="s">
        <v>16</v>
      </c>
      <c r="H1074" t="s">
        <v>554</v>
      </c>
      <c r="I1074" t="s">
        <v>10</v>
      </c>
      <c r="J1074" s="1" t="s">
        <v>2231</v>
      </c>
      <c r="K1074" s="1" t="s">
        <v>2229</v>
      </c>
      <c r="L1074" s="1" t="s">
        <v>2231</v>
      </c>
      <c r="M1074" s="1" t="s">
        <v>2231</v>
      </c>
      <c r="N1074" s="7">
        <f>IF(Table3[[#This Row],[Valid Resolution for Type]]="No",1,0)</f>
        <v>0</v>
      </c>
      <c r="O1074" s="7">
        <f>IF(AND(Table3[[#This Row],[Invalid Resolution (for count)]]=0,Table3[[#This Row],[Vote Recorded]]="No"),1,0)</f>
        <v>1</v>
      </c>
      <c r="P1074" s="7">
        <f>IF(AND(Table3[[#This Row],[Invalid Resolution (for count)]]=0,OR(Table3[[#This Row],[Appropriate Change Impact for Resolution]]="No",Table3[[#This Row],[Appropriate Change Category for Resolution]]="No")),1,0)</f>
        <v>0</v>
      </c>
    </row>
    <row r="1075" spans="1:16" x14ac:dyDescent="0.25">
      <c r="A1075" t="s">
        <v>1557</v>
      </c>
      <c r="B1075" t="s">
        <v>5</v>
      </c>
      <c r="C1075" t="s">
        <v>1558</v>
      </c>
      <c r="D1075" t="s">
        <v>555</v>
      </c>
      <c r="E1075" t="s">
        <v>7</v>
      </c>
      <c r="F1075" t="s">
        <v>8</v>
      </c>
      <c r="H1075" t="s">
        <v>90</v>
      </c>
      <c r="I1075" t="s">
        <v>10</v>
      </c>
      <c r="J1075" s="1" t="s">
        <v>2231</v>
      </c>
      <c r="K1075" s="1" t="s">
        <v>2229</v>
      </c>
      <c r="L1075" s="1" t="s">
        <v>2231</v>
      </c>
      <c r="M1075" t="s">
        <v>2231</v>
      </c>
      <c r="N1075" s="7">
        <f>IF(Table3[[#This Row],[Valid Resolution for Type]]="No",1,0)</f>
        <v>0</v>
      </c>
      <c r="O1075" s="7">
        <f>IF(AND(Table3[[#This Row],[Invalid Resolution (for count)]]=0,Table3[[#This Row],[Vote Recorded]]="No"),1,0)</f>
        <v>1</v>
      </c>
      <c r="P1075" s="7">
        <f>IF(AND(Table3[[#This Row],[Invalid Resolution (for count)]]=0,OR(Table3[[#This Row],[Appropriate Change Impact for Resolution]]="No",Table3[[#This Row],[Appropriate Change Category for Resolution]]="No")),1,0)</f>
        <v>0</v>
      </c>
    </row>
    <row r="1076" spans="1:16" x14ac:dyDescent="0.25">
      <c r="A1076" t="s">
        <v>1555</v>
      </c>
      <c r="B1076" t="s">
        <v>5</v>
      </c>
      <c r="C1076" t="s">
        <v>1556</v>
      </c>
      <c r="D1076" t="s">
        <v>555</v>
      </c>
      <c r="E1076" t="s">
        <v>7</v>
      </c>
      <c r="F1076" t="s">
        <v>16</v>
      </c>
      <c r="H1076" t="s">
        <v>90</v>
      </c>
      <c r="I1076" t="s">
        <v>10</v>
      </c>
      <c r="J1076" s="1" t="s">
        <v>2231</v>
      </c>
      <c r="K1076" s="1" t="s">
        <v>2229</v>
      </c>
      <c r="L1076" s="1" t="s">
        <v>2231</v>
      </c>
      <c r="M1076" s="1" t="s">
        <v>2231</v>
      </c>
      <c r="N1076" s="7">
        <f>IF(Table3[[#This Row],[Valid Resolution for Type]]="No",1,0)</f>
        <v>0</v>
      </c>
      <c r="O1076" s="7">
        <f>IF(AND(Table3[[#This Row],[Invalid Resolution (for count)]]=0,Table3[[#This Row],[Vote Recorded]]="No"),1,0)</f>
        <v>1</v>
      </c>
      <c r="P1076" s="7">
        <f>IF(AND(Table3[[#This Row],[Invalid Resolution (for count)]]=0,OR(Table3[[#This Row],[Appropriate Change Impact for Resolution]]="No",Table3[[#This Row],[Appropriate Change Category for Resolution]]="No")),1,0)</f>
        <v>0</v>
      </c>
    </row>
    <row r="1077" spans="1:16" x14ac:dyDescent="0.25">
      <c r="A1077" t="s">
        <v>1197</v>
      </c>
      <c r="B1077" t="s">
        <v>5</v>
      </c>
      <c r="C1077" t="s">
        <v>1198</v>
      </c>
      <c r="D1077" t="s">
        <v>555</v>
      </c>
      <c r="E1077" t="s">
        <v>7</v>
      </c>
      <c r="F1077" t="s">
        <v>16</v>
      </c>
      <c r="H1077" t="s">
        <v>90</v>
      </c>
      <c r="I1077" t="s">
        <v>20</v>
      </c>
      <c r="J1077" s="1" t="s">
        <v>2231</v>
      </c>
      <c r="K1077" s="1" t="s">
        <v>2229</v>
      </c>
      <c r="L1077" s="1" t="s">
        <v>2231</v>
      </c>
      <c r="M1077" s="1" t="s">
        <v>2231</v>
      </c>
      <c r="N1077" s="7">
        <f>IF(Table3[[#This Row],[Valid Resolution for Type]]="No",1,0)</f>
        <v>0</v>
      </c>
      <c r="O1077" s="7">
        <f>IF(AND(Table3[[#This Row],[Invalid Resolution (for count)]]=0,Table3[[#This Row],[Vote Recorded]]="No"),1,0)</f>
        <v>1</v>
      </c>
      <c r="P1077" s="7">
        <f>IF(AND(Table3[[#This Row],[Invalid Resolution (for count)]]=0,OR(Table3[[#This Row],[Appropriate Change Impact for Resolution]]="No",Table3[[#This Row],[Appropriate Change Category for Resolution]]="No")),1,0)</f>
        <v>0</v>
      </c>
    </row>
    <row r="1078" spans="1:16" x14ac:dyDescent="0.25">
      <c r="A1078" t="s">
        <v>814</v>
      </c>
      <c r="B1078" t="s">
        <v>5</v>
      </c>
      <c r="C1078" t="s">
        <v>815</v>
      </c>
      <c r="D1078" t="s">
        <v>555</v>
      </c>
      <c r="E1078" t="s">
        <v>7</v>
      </c>
      <c r="F1078" t="s">
        <v>16</v>
      </c>
      <c r="H1078" t="s">
        <v>90</v>
      </c>
      <c r="I1078" t="s">
        <v>10</v>
      </c>
      <c r="J1078" s="1" t="s">
        <v>2231</v>
      </c>
      <c r="K1078" s="1" t="s">
        <v>2229</v>
      </c>
      <c r="L1078" s="1" t="s">
        <v>2231</v>
      </c>
      <c r="M1078" s="1" t="s">
        <v>2231</v>
      </c>
      <c r="N1078" s="7">
        <f>IF(Table3[[#This Row],[Valid Resolution for Type]]="No",1,0)</f>
        <v>0</v>
      </c>
      <c r="O1078" s="7">
        <f>IF(AND(Table3[[#This Row],[Invalid Resolution (for count)]]=0,Table3[[#This Row],[Vote Recorded]]="No"),1,0)</f>
        <v>1</v>
      </c>
      <c r="P1078" s="7">
        <f>IF(AND(Table3[[#This Row],[Invalid Resolution (for count)]]=0,OR(Table3[[#This Row],[Appropriate Change Impact for Resolution]]="No",Table3[[#This Row],[Appropriate Change Category for Resolution]]="No")),1,0)</f>
        <v>0</v>
      </c>
    </row>
    <row r="1079" spans="1:16" x14ac:dyDescent="0.25">
      <c r="A1079" t="s">
        <v>812</v>
      </c>
      <c r="B1079" t="s">
        <v>5</v>
      </c>
      <c r="C1079" t="s">
        <v>813</v>
      </c>
      <c r="D1079" t="s">
        <v>555</v>
      </c>
      <c r="E1079" t="s">
        <v>7</v>
      </c>
      <c r="F1079" t="s">
        <v>16</v>
      </c>
      <c r="H1079" t="s">
        <v>90</v>
      </c>
      <c r="I1079" t="s">
        <v>10</v>
      </c>
      <c r="J1079" s="1" t="s">
        <v>2231</v>
      </c>
      <c r="K1079" s="1" t="s">
        <v>2229</v>
      </c>
      <c r="L1079" s="1" t="s">
        <v>2231</v>
      </c>
      <c r="M1079" s="1" t="s">
        <v>2231</v>
      </c>
      <c r="N1079" s="7">
        <f>IF(Table3[[#This Row],[Valid Resolution for Type]]="No",1,0)</f>
        <v>0</v>
      </c>
      <c r="O1079" s="7">
        <f>IF(AND(Table3[[#This Row],[Invalid Resolution (for count)]]=0,Table3[[#This Row],[Vote Recorded]]="No"),1,0)</f>
        <v>1</v>
      </c>
      <c r="P1079" s="7">
        <f>IF(AND(Table3[[#This Row],[Invalid Resolution (for count)]]=0,OR(Table3[[#This Row],[Appropriate Change Impact for Resolution]]="No",Table3[[#This Row],[Appropriate Change Category for Resolution]]="No")),1,0)</f>
        <v>0</v>
      </c>
    </row>
    <row r="1080" spans="1:16" x14ac:dyDescent="0.25">
      <c r="A1080" t="s">
        <v>562</v>
      </c>
      <c r="B1080" t="s">
        <v>5</v>
      </c>
      <c r="C1080" t="s">
        <v>563</v>
      </c>
      <c r="D1080" t="s">
        <v>555</v>
      </c>
      <c r="E1080" t="s">
        <v>7</v>
      </c>
      <c r="F1080" t="s">
        <v>16</v>
      </c>
      <c r="H1080" t="s">
        <v>554</v>
      </c>
      <c r="I1080" t="s">
        <v>10</v>
      </c>
      <c r="J1080" s="1" t="s">
        <v>2231</v>
      </c>
      <c r="K1080" s="1" t="s">
        <v>2229</v>
      </c>
      <c r="L1080" s="1" t="s">
        <v>2231</v>
      </c>
      <c r="M1080" s="1" t="s">
        <v>2231</v>
      </c>
      <c r="N1080" s="7">
        <f>IF(Table3[[#This Row],[Valid Resolution for Type]]="No",1,0)</f>
        <v>0</v>
      </c>
      <c r="O1080" s="7">
        <f>IF(AND(Table3[[#This Row],[Invalid Resolution (for count)]]=0,Table3[[#This Row],[Vote Recorded]]="No"),1,0)</f>
        <v>1</v>
      </c>
      <c r="P1080" s="7">
        <f>IF(AND(Table3[[#This Row],[Invalid Resolution (for count)]]=0,OR(Table3[[#This Row],[Appropriate Change Impact for Resolution]]="No",Table3[[#This Row],[Appropriate Change Category for Resolution]]="No")),1,0)</f>
        <v>0</v>
      </c>
    </row>
    <row r="1081" spans="1:16" x14ac:dyDescent="0.25">
      <c r="A1081" t="s">
        <v>552</v>
      </c>
      <c r="B1081" t="s">
        <v>5</v>
      </c>
      <c r="C1081" t="s">
        <v>553</v>
      </c>
      <c r="D1081" t="s">
        <v>555</v>
      </c>
      <c r="E1081" t="s">
        <v>7</v>
      </c>
      <c r="F1081" t="s">
        <v>16</v>
      </c>
      <c r="H1081" t="s">
        <v>554</v>
      </c>
      <c r="I1081" t="s">
        <v>10</v>
      </c>
      <c r="J1081" s="1" t="s">
        <v>2231</v>
      </c>
      <c r="K1081" s="1" t="s">
        <v>2229</v>
      </c>
      <c r="L1081" s="1" t="s">
        <v>2231</v>
      </c>
      <c r="M1081" s="1" t="s">
        <v>2231</v>
      </c>
      <c r="N1081" s="7">
        <f>IF(Table3[[#This Row],[Valid Resolution for Type]]="No",1,0)</f>
        <v>0</v>
      </c>
      <c r="O1081" s="7">
        <f>IF(AND(Table3[[#This Row],[Invalid Resolution (for count)]]=0,Table3[[#This Row],[Vote Recorded]]="No"),1,0)</f>
        <v>1</v>
      </c>
      <c r="P1081" s="7">
        <f>IF(AND(Table3[[#This Row],[Invalid Resolution (for count)]]=0,OR(Table3[[#This Row],[Appropriate Change Impact for Resolution]]="No",Table3[[#This Row],[Appropriate Change Category for Resolution]]="No")),1,0)</f>
        <v>0</v>
      </c>
    </row>
    <row r="1082" spans="1:16" x14ac:dyDescent="0.25">
      <c r="A1082" t="s">
        <v>2222</v>
      </c>
      <c r="B1082" t="s">
        <v>5</v>
      </c>
      <c r="C1082" t="s">
        <v>2223</v>
      </c>
      <c r="D1082" t="s">
        <v>555</v>
      </c>
      <c r="E1082" t="s">
        <v>7</v>
      </c>
      <c r="F1082" t="s">
        <v>8</v>
      </c>
      <c r="H1082" t="s">
        <v>90</v>
      </c>
      <c r="I1082" t="s">
        <v>20</v>
      </c>
      <c r="J1082" s="1" t="s">
        <v>2231</v>
      </c>
      <c r="K1082" s="1" t="s">
        <v>2229</v>
      </c>
      <c r="L1082" s="1" t="s">
        <v>2231</v>
      </c>
      <c r="M1082" t="s">
        <v>2231</v>
      </c>
      <c r="N1082" s="7">
        <f>IF(Table3[[#This Row],[Valid Resolution for Type]]="No",1,0)</f>
        <v>0</v>
      </c>
      <c r="O1082" s="7">
        <f>IF(AND(Table3[[#This Row],[Invalid Resolution (for count)]]=0,Table3[[#This Row],[Vote Recorded]]="No"),1,0)</f>
        <v>1</v>
      </c>
      <c r="P1082" s="7">
        <f>IF(AND(Table3[[#This Row],[Invalid Resolution (for count)]]=0,OR(Table3[[#This Row],[Appropriate Change Impact for Resolution]]="No",Table3[[#This Row],[Appropriate Change Category for Resolution]]="No")),1,0)</f>
        <v>0</v>
      </c>
    </row>
  </sheetData>
  <sortState ref="B2:L1086">
    <sortCondition ref="B1"/>
  </sortState>
  <conditionalFormatting sqref="J1:M1048576">
    <cfRule type="cellIs" dxfId="8" priority="11" operator="equal">
      <formula>"Yes"</formula>
    </cfRule>
    <cfRule type="cellIs" dxfId="7" priority="12" operator="equal">
      <formula>"No"</formula>
    </cfRule>
  </conditionalFormatting>
  <conditionalFormatting sqref="N1">
    <cfRule type="cellIs" dxfId="6" priority="5" operator="equal">
      <formula>"Yes"</formula>
    </cfRule>
    <cfRule type="cellIs" dxfId="5" priority="6" operator="equal">
      <formula>"No"</formula>
    </cfRule>
  </conditionalFormatting>
  <conditionalFormatting sqref="O1">
    <cfRule type="cellIs" dxfId="4" priority="3" operator="equal">
      <formula>"Yes"</formula>
    </cfRule>
    <cfRule type="cellIs" dxfId="3" priority="4" operator="equal">
      <formula>"No"</formula>
    </cfRule>
  </conditionalFormatting>
  <conditionalFormatting sqref="P1">
    <cfRule type="cellIs" dxfId="2" priority="1" operator="equal">
      <formula>"Yes"</formula>
    </cfRule>
    <cfRule type="cellIs" dxfId="1" priority="2" operator="equal">
      <formula>"No"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7"/>
  <sheetViews>
    <sheetView workbookViewId="0"/>
  </sheetViews>
  <sheetFormatPr defaultRowHeight="15" x14ac:dyDescent="0.25"/>
  <cols>
    <col min="1" max="1" width="32.85546875" bestFit="1" customWidth="1"/>
    <col min="2" max="2" width="17.140625" customWidth="1"/>
    <col min="3" max="3" width="24.140625" customWidth="1"/>
    <col min="4" max="4" width="24" customWidth="1"/>
    <col min="5" max="5" width="9.5703125" customWidth="1"/>
    <col min="6" max="6" width="8.42578125" customWidth="1"/>
    <col min="7" max="8" width="6" customWidth="1"/>
    <col min="9" max="9" width="8.42578125" customWidth="1"/>
    <col min="10" max="10" width="6" customWidth="1"/>
    <col min="11" max="11" width="9" customWidth="1"/>
    <col min="12" max="13" width="11.28515625" customWidth="1"/>
    <col min="14" max="15" width="9" customWidth="1"/>
    <col min="16" max="16" width="8.42578125" customWidth="1"/>
    <col min="17" max="17" width="11.28515625" bestFit="1" customWidth="1"/>
  </cols>
  <sheetData>
    <row r="3" spans="1:5" ht="30" x14ac:dyDescent="0.25">
      <c r="A3" s="2" t="s">
        <v>2245</v>
      </c>
      <c r="B3" s="5" t="s">
        <v>2243</v>
      </c>
      <c r="C3" s="5" t="s">
        <v>2241</v>
      </c>
      <c r="D3" s="5" t="s">
        <v>2242</v>
      </c>
      <c r="E3" t="s">
        <v>2244</v>
      </c>
    </row>
    <row r="4" spans="1:5" x14ac:dyDescent="0.25">
      <c r="A4" s="3" t="s">
        <v>2235</v>
      </c>
      <c r="B4" s="4">
        <v>2</v>
      </c>
      <c r="C4" s="4">
        <v>19</v>
      </c>
      <c r="D4" s="4">
        <v>3</v>
      </c>
      <c r="E4" s="4">
        <v>21</v>
      </c>
    </row>
    <row r="5" spans="1:5" x14ac:dyDescent="0.25">
      <c r="A5" s="3" t="s">
        <v>1870</v>
      </c>
      <c r="B5" s="4">
        <v>0</v>
      </c>
      <c r="C5" s="4">
        <v>13</v>
      </c>
      <c r="D5" s="4">
        <v>12</v>
      </c>
      <c r="E5" s="4">
        <v>13</v>
      </c>
    </row>
    <row r="6" spans="1:5" x14ac:dyDescent="0.25">
      <c r="A6" s="3" t="s">
        <v>55</v>
      </c>
      <c r="B6" s="4">
        <v>12</v>
      </c>
      <c r="C6" s="4">
        <v>132</v>
      </c>
      <c r="D6" s="4">
        <v>29</v>
      </c>
      <c r="E6" s="4">
        <v>169</v>
      </c>
    </row>
    <row r="7" spans="1:5" x14ac:dyDescent="0.25">
      <c r="A7" s="3" t="s">
        <v>1665</v>
      </c>
      <c r="B7" s="4">
        <v>0</v>
      </c>
      <c r="C7" s="4">
        <v>9</v>
      </c>
      <c r="D7" s="4">
        <v>3</v>
      </c>
      <c r="E7" s="4">
        <v>9</v>
      </c>
    </row>
    <row r="8" spans="1:5" x14ac:dyDescent="0.25">
      <c r="A8" s="3" t="s">
        <v>689</v>
      </c>
      <c r="B8" s="4">
        <v>6</v>
      </c>
      <c r="C8" s="4">
        <v>75</v>
      </c>
      <c r="D8" s="4">
        <v>22</v>
      </c>
      <c r="E8" s="4">
        <v>81</v>
      </c>
    </row>
    <row r="9" spans="1:5" x14ac:dyDescent="0.25">
      <c r="A9" s="3" t="s">
        <v>535</v>
      </c>
      <c r="B9" s="4">
        <v>0</v>
      </c>
      <c r="C9" s="4">
        <v>3</v>
      </c>
      <c r="D9" s="4">
        <v>3</v>
      </c>
      <c r="E9" s="4">
        <v>3</v>
      </c>
    </row>
    <row r="10" spans="1:5" x14ac:dyDescent="0.25">
      <c r="A10" s="3" t="s">
        <v>530</v>
      </c>
      <c r="B10" s="4">
        <v>0</v>
      </c>
      <c r="C10" s="4">
        <v>2</v>
      </c>
      <c r="D10" s="4">
        <v>1</v>
      </c>
      <c r="E10" s="4">
        <v>2</v>
      </c>
    </row>
    <row r="11" spans="1:5" x14ac:dyDescent="0.25">
      <c r="A11" s="3" t="s">
        <v>1978</v>
      </c>
      <c r="B11" s="4">
        <v>0</v>
      </c>
      <c r="C11" s="4">
        <v>1</v>
      </c>
      <c r="D11" s="4">
        <v>1</v>
      </c>
      <c r="E11" s="4">
        <v>1</v>
      </c>
    </row>
    <row r="12" spans="1:5" x14ac:dyDescent="0.25">
      <c r="A12" s="3" t="s">
        <v>1975</v>
      </c>
      <c r="B12" s="4">
        <v>0</v>
      </c>
      <c r="C12" s="4">
        <v>1</v>
      </c>
      <c r="D12" s="4">
        <v>1</v>
      </c>
      <c r="E12" s="4">
        <v>1</v>
      </c>
    </row>
    <row r="13" spans="1:5" x14ac:dyDescent="0.25">
      <c r="A13" s="3" t="s">
        <v>543</v>
      </c>
      <c r="B13" s="4">
        <v>4</v>
      </c>
      <c r="C13" s="4">
        <v>51</v>
      </c>
      <c r="D13" s="4">
        <v>45</v>
      </c>
      <c r="E13" s="4">
        <v>55</v>
      </c>
    </row>
    <row r="14" spans="1:5" x14ac:dyDescent="0.25">
      <c r="A14" s="3" t="s">
        <v>122</v>
      </c>
      <c r="B14" s="4">
        <v>1</v>
      </c>
      <c r="C14" s="4">
        <v>0</v>
      </c>
      <c r="D14" s="4">
        <v>0</v>
      </c>
      <c r="E14" s="4">
        <v>1</v>
      </c>
    </row>
    <row r="15" spans="1:5" x14ac:dyDescent="0.25">
      <c r="A15" s="3" t="s">
        <v>11</v>
      </c>
      <c r="B15" s="4">
        <v>9</v>
      </c>
      <c r="C15" s="4">
        <v>233</v>
      </c>
      <c r="D15" s="4">
        <v>152</v>
      </c>
      <c r="E15" s="4">
        <v>323</v>
      </c>
    </row>
    <row r="16" spans="1:5" x14ac:dyDescent="0.25">
      <c r="A16" s="3" t="s">
        <v>2236</v>
      </c>
      <c r="B16" s="4">
        <v>0</v>
      </c>
      <c r="C16" s="4">
        <v>2</v>
      </c>
      <c r="D16" s="4">
        <v>2</v>
      </c>
      <c r="E16" s="4">
        <v>2</v>
      </c>
    </row>
    <row r="17" spans="1:5" x14ac:dyDescent="0.25">
      <c r="A17" s="3" t="s">
        <v>2237</v>
      </c>
      <c r="B17" s="4">
        <v>2</v>
      </c>
      <c r="C17" s="4">
        <v>30</v>
      </c>
      <c r="D17" s="4">
        <v>14</v>
      </c>
      <c r="E17" s="4">
        <v>32</v>
      </c>
    </row>
    <row r="18" spans="1:5" x14ac:dyDescent="0.25">
      <c r="A18" s="3" t="s">
        <v>463</v>
      </c>
      <c r="B18" s="4">
        <v>1</v>
      </c>
      <c r="C18" s="4">
        <v>4</v>
      </c>
      <c r="D18" s="4">
        <v>2</v>
      </c>
      <c r="E18" s="4">
        <v>5</v>
      </c>
    </row>
    <row r="19" spans="1:5" x14ac:dyDescent="0.25">
      <c r="A19" s="3" t="s">
        <v>1196</v>
      </c>
      <c r="B19" s="4">
        <v>1</v>
      </c>
      <c r="C19" s="4">
        <v>52</v>
      </c>
      <c r="D19" s="4">
        <v>24</v>
      </c>
      <c r="E19" s="4">
        <v>53</v>
      </c>
    </row>
    <row r="20" spans="1:5" x14ac:dyDescent="0.25">
      <c r="A20" s="3" t="s">
        <v>1575</v>
      </c>
      <c r="B20" s="4">
        <v>0</v>
      </c>
      <c r="C20" s="4">
        <v>2</v>
      </c>
      <c r="D20" s="4">
        <v>2</v>
      </c>
      <c r="E20" s="4">
        <v>2</v>
      </c>
    </row>
    <row r="21" spans="1:5" x14ac:dyDescent="0.25">
      <c r="A21" s="3" t="s">
        <v>157</v>
      </c>
      <c r="B21" s="4">
        <v>61</v>
      </c>
      <c r="C21" s="4">
        <v>151</v>
      </c>
      <c r="D21" s="4">
        <v>169</v>
      </c>
      <c r="E21" s="4">
        <v>266</v>
      </c>
    </row>
    <row r="22" spans="1:5" x14ac:dyDescent="0.25">
      <c r="A22" s="3" t="s">
        <v>413</v>
      </c>
      <c r="B22" s="4">
        <v>1</v>
      </c>
      <c r="C22" s="4">
        <v>0</v>
      </c>
      <c r="D22" s="4">
        <v>0</v>
      </c>
      <c r="E22" s="4">
        <v>1</v>
      </c>
    </row>
    <row r="23" spans="1:5" x14ac:dyDescent="0.25">
      <c r="A23" s="3" t="s">
        <v>830</v>
      </c>
      <c r="B23" s="4">
        <v>1</v>
      </c>
      <c r="C23" s="4">
        <v>3</v>
      </c>
      <c r="D23" s="4">
        <v>3</v>
      </c>
      <c r="E23" s="4">
        <v>4</v>
      </c>
    </row>
    <row r="24" spans="1:5" x14ac:dyDescent="0.25">
      <c r="A24" s="3" t="s">
        <v>415</v>
      </c>
      <c r="B24" s="4">
        <v>0</v>
      </c>
      <c r="C24" s="4">
        <v>7</v>
      </c>
      <c r="D24" s="4">
        <v>6</v>
      </c>
      <c r="E24" s="4">
        <v>7</v>
      </c>
    </row>
    <row r="25" spans="1:5" x14ac:dyDescent="0.25">
      <c r="A25" s="3" t="s">
        <v>2193</v>
      </c>
      <c r="B25" s="4">
        <v>3</v>
      </c>
      <c r="C25" s="4">
        <v>0</v>
      </c>
      <c r="D25" s="4">
        <v>0</v>
      </c>
      <c r="E25" s="4">
        <v>3</v>
      </c>
    </row>
    <row r="26" spans="1:5" x14ac:dyDescent="0.25">
      <c r="A26" s="3" t="s">
        <v>555</v>
      </c>
      <c r="B26" s="4">
        <v>0</v>
      </c>
      <c r="C26" s="4">
        <v>27</v>
      </c>
      <c r="D26" s="4">
        <v>10</v>
      </c>
      <c r="E26" s="4">
        <v>27</v>
      </c>
    </row>
    <row r="27" spans="1:5" x14ac:dyDescent="0.25">
      <c r="A27" s="3" t="s">
        <v>2234</v>
      </c>
      <c r="B27" s="4">
        <v>104</v>
      </c>
      <c r="C27" s="4">
        <v>817</v>
      </c>
      <c r="D27" s="4">
        <v>504</v>
      </c>
      <c r="E27" s="4">
        <v>1081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Trackers</vt:lpstr>
      <vt:lpstr>Pivot</vt:lpstr>
    </vt:vector>
  </TitlesOfParts>
  <Company>Epic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Donnelly</dc:creator>
  <cp:lastModifiedBy>Michael Donnelly</cp:lastModifiedBy>
  <dcterms:created xsi:type="dcterms:W3CDTF">2020-02-06T01:32:48Z</dcterms:created>
  <dcterms:modified xsi:type="dcterms:W3CDTF">2020-02-06T05:59:13Z</dcterms:modified>
</cp:coreProperties>
</file>